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4" activeTab="22"/>
  </bookViews>
  <sheets>
    <sheet name="chinh" sheetId="2" state="hidden" r:id="rId1"/>
    <sheet name="K6" sheetId="4" state="hidden" r:id="rId2"/>
    <sheet name="K7" sheetId="5" state="hidden" r:id="rId3"/>
    <sheet name="K8" sheetId="6" state="hidden" r:id="rId4"/>
    <sheet name="V6" sheetId="7" r:id="rId5"/>
    <sheet name="V7" sheetId="8" r:id="rId6"/>
    <sheet name="V8" sheetId="22" r:id="rId7"/>
    <sheet name="A6" sheetId="26" r:id="rId8"/>
    <sheet name="A7" sheetId="23" r:id="rId9"/>
    <sheet name="A8" sheetId="24" r:id="rId10"/>
    <sheet name="T6" sheetId="25" r:id="rId11"/>
    <sheet name="T7" sheetId="27" r:id="rId12"/>
    <sheet name="T8" sheetId="28" r:id="rId13"/>
    <sheet name="L7" sheetId="29" r:id="rId14"/>
    <sheet name="L8" sheetId="30" r:id="rId15"/>
    <sheet name="H8" sheetId="31" r:id="rId16"/>
    <sheet name="SI8" sheetId="32" r:id="rId17"/>
    <sheet name="D8" sheetId="33" r:id="rId18"/>
    <sheet name="SU8" sheetId="34" r:id="rId19"/>
    <sheet name="TI8" sheetId="35" r:id="rId20"/>
    <sheet name="DD" sheetId="3" r:id="rId21"/>
    <sheet name="DD (2)" sheetId="37" r:id="rId22"/>
    <sheet name="tp" sheetId="36" r:id="rId23"/>
  </sheets>
  <calcPr calcId="114210"/>
</workbook>
</file>

<file path=xl/calcChain.xml><?xml version="1.0" encoding="utf-8"?>
<calcChain xmlns="http://schemas.openxmlformats.org/spreadsheetml/2006/main">
  <c r="C5" i="37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U21" i="26"/>
  <c r="U20"/>
  <c r="U19"/>
  <c r="U18"/>
  <c r="U17"/>
  <c r="U16"/>
  <c r="U15"/>
  <c r="U14"/>
  <c r="U13"/>
  <c r="U12"/>
  <c r="U11"/>
  <c r="U10"/>
  <c r="U9"/>
  <c r="U8"/>
  <c r="U7"/>
  <c r="U6"/>
  <c r="U5"/>
  <c r="P21"/>
  <c r="P20"/>
  <c r="P19"/>
  <c r="P18"/>
  <c r="P17"/>
  <c r="P16"/>
  <c r="P15"/>
  <c r="P14"/>
  <c r="P13"/>
  <c r="P12"/>
  <c r="P11"/>
  <c r="P10"/>
  <c r="P9"/>
  <c r="P8"/>
  <c r="P7"/>
  <c r="P6"/>
  <c r="P5"/>
  <c r="O21"/>
  <c r="O20"/>
  <c r="O19"/>
  <c r="O18"/>
  <c r="O17"/>
  <c r="O16"/>
  <c r="O15"/>
  <c r="O14"/>
  <c r="O13"/>
  <c r="O12"/>
  <c r="O11"/>
  <c r="O10"/>
  <c r="O9"/>
  <c r="O8"/>
  <c r="O7"/>
  <c r="O6"/>
  <c r="O5"/>
  <c r="C5" i="3"/>
  <c r="D5"/>
  <c r="E5"/>
  <c r="F5"/>
  <c r="G5"/>
  <c r="H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C6"/>
  <c r="D6"/>
  <c r="E6"/>
  <c r="F6"/>
  <c r="G6"/>
  <c r="H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C7"/>
  <c r="D7"/>
  <c r="E7"/>
  <c r="F7"/>
  <c r="G7"/>
  <c r="H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C8"/>
  <c r="D8"/>
  <c r="E8"/>
  <c r="F8"/>
  <c r="G8"/>
  <c r="H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C9"/>
  <c r="D9"/>
  <c r="E9"/>
  <c r="F9"/>
  <c r="G9"/>
  <c r="H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C10"/>
  <c r="D10"/>
  <c r="E10"/>
  <c r="F10"/>
  <c r="G10"/>
  <c r="H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C11"/>
  <c r="D11"/>
  <c r="E11"/>
  <c r="F11"/>
  <c r="G11"/>
  <c r="H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C12"/>
  <c r="D12"/>
  <c r="E12"/>
  <c r="F12"/>
  <c r="G12"/>
  <c r="H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C13"/>
  <c r="D13"/>
  <c r="E13"/>
  <c r="F13"/>
  <c r="G13"/>
  <c r="H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C14"/>
  <c r="D14"/>
  <c r="E14"/>
  <c r="F14"/>
  <c r="G14"/>
  <c r="H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C15"/>
  <c r="D15"/>
  <c r="E15"/>
  <c r="F15"/>
  <c r="G15"/>
  <c r="H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C16"/>
  <c r="D16"/>
  <c r="E16"/>
  <c r="F16"/>
  <c r="G16"/>
  <c r="H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C17"/>
  <c r="E17"/>
  <c r="F17"/>
  <c r="G17"/>
  <c r="H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C18"/>
  <c r="D18"/>
  <c r="E18"/>
  <c r="F18"/>
  <c r="G18"/>
  <c r="H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C19"/>
  <c r="D19"/>
  <c r="E19"/>
  <c r="F19"/>
  <c r="G19"/>
  <c r="H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C20"/>
  <c r="D20"/>
  <c r="E20"/>
  <c r="F20"/>
  <c r="G20"/>
  <c r="H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C21"/>
  <c r="D21"/>
  <c r="E21"/>
  <c r="F21"/>
  <c r="G21"/>
  <c r="H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D17"/>
  <c r="M44" i="3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Q21"/>
  <c r="R21"/>
  <c r="M21"/>
  <c r="U20"/>
  <c r="P20"/>
  <c r="O20"/>
  <c r="Q20"/>
  <c r="R20"/>
  <c r="M20"/>
  <c r="U19"/>
  <c r="O19"/>
  <c r="M19"/>
  <c r="U18"/>
  <c r="P18"/>
  <c r="O18"/>
  <c r="Q18"/>
  <c r="R18"/>
  <c r="M18"/>
  <c r="U17"/>
  <c r="O17"/>
  <c r="Q17"/>
  <c r="R17"/>
  <c r="M17"/>
  <c r="U16"/>
  <c r="P16"/>
  <c r="O16"/>
  <c r="Q16"/>
  <c r="R16"/>
  <c r="M16"/>
  <c r="U15"/>
  <c r="O15"/>
  <c r="M15"/>
  <c r="U14"/>
  <c r="O14"/>
  <c r="M14"/>
  <c r="P17"/>
  <c r="U13"/>
  <c r="O13"/>
  <c r="M13"/>
  <c r="U12"/>
  <c r="O12"/>
  <c r="M12"/>
  <c r="P19"/>
  <c r="U11"/>
  <c r="P11"/>
  <c r="O11"/>
  <c r="Q11"/>
  <c r="R11"/>
  <c r="M11"/>
  <c r="P13"/>
  <c r="U10"/>
  <c r="P10"/>
  <c r="O10"/>
  <c r="Q10"/>
  <c r="R10"/>
  <c r="M10"/>
  <c r="U9"/>
  <c r="P9"/>
  <c r="O9"/>
  <c r="Q9"/>
  <c r="R9"/>
  <c r="M9"/>
  <c r="P15"/>
  <c r="U8"/>
  <c r="P8"/>
  <c r="O8"/>
  <c r="Q8"/>
  <c r="R8"/>
  <c r="M8"/>
  <c r="U7"/>
  <c r="P7"/>
  <c r="O7"/>
  <c r="Q7"/>
  <c r="R7"/>
  <c r="M7"/>
  <c r="U6"/>
  <c r="P6"/>
  <c r="O6"/>
  <c r="Q6"/>
  <c r="R6"/>
  <c r="M6"/>
  <c r="P14"/>
  <c r="U5"/>
  <c r="P5"/>
  <c r="O5"/>
  <c r="Q5"/>
  <c r="R5"/>
  <c r="M5"/>
  <c r="P12"/>
  <c r="M44" i="33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Q21"/>
  <c r="R21"/>
  <c r="M21"/>
  <c r="U20"/>
  <c r="P20"/>
  <c r="O20"/>
  <c r="Q20"/>
  <c r="R20"/>
  <c r="M20"/>
  <c r="U19"/>
  <c r="O19"/>
  <c r="M19"/>
  <c r="U18"/>
  <c r="P18"/>
  <c r="O18"/>
  <c r="Q18"/>
  <c r="R18"/>
  <c r="M18"/>
  <c r="U17"/>
  <c r="P17"/>
  <c r="O17"/>
  <c r="Q17"/>
  <c r="R17"/>
  <c r="M17"/>
  <c r="U16"/>
  <c r="O16"/>
  <c r="M16"/>
  <c r="U15"/>
  <c r="P15"/>
  <c r="O15"/>
  <c r="Q15"/>
  <c r="R15"/>
  <c r="M15"/>
  <c r="U14"/>
  <c r="O14"/>
  <c r="M14"/>
  <c r="U13"/>
  <c r="P13"/>
  <c r="O13"/>
  <c r="Q13"/>
  <c r="R13"/>
  <c r="M13"/>
  <c r="U12"/>
  <c r="P12"/>
  <c r="O12"/>
  <c r="Q12"/>
  <c r="R12"/>
  <c r="M12"/>
  <c r="P19"/>
  <c r="U11"/>
  <c r="O11"/>
  <c r="M11"/>
  <c r="P14"/>
  <c r="U10"/>
  <c r="O10"/>
  <c r="M10"/>
  <c r="P16"/>
  <c r="U9"/>
  <c r="P9"/>
  <c r="O9"/>
  <c r="Q9"/>
  <c r="R9"/>
  <c r="M9"/>
  <c r="U8"/>
  <c r="P8"/>
  <c r="O8"/>
  <c r="Q8"/>
  <c r="R8"/>
  <c r="M8"/>
  <c r="U7"/>
  <c r="O7"/>
  <c r="Q7"/>
  <c r="R7"/>
  <c r="M7"/>
  <c r="P10"/>
  <c r="U6"/>
  <c r="P6"/>
  <c r="O6"/>
  <c r="Q6"/>
  <c r="R6"/>
  <c r="M6"/>
  <c r="P7"/>
  <c r="U5"/>
  <c r="P5"/>
  <c r="O5"/>
  <c r="Q5"/>
  <c r="R5"/>
  <c r="M5"/>
  <c r="P11"/>
  <c r="M44" i="32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O21"/>
  <c r="M21"/>
  <c r="U20"/>
  <c r="P20"/>
  <c r="O20"/>
  <c r="Q20"/>
  <c r="R20"/>
  <c r="M20"/>
  <c r="U19"/>
  <c r="P19"/>
  <c r="O19"/>
  <c r="Q19"/>
  <c r="R19"/>
  <c r="M19"/>
  <c r="P18"/>
  <c r="U18"/>
  <c r="O18"/>
  <c r="Q18"/>
  <c r="R18"/>
  <c r="M18"/>
  <c r="U17"/>
  <c r="O17"/>
  <c r="M17"/>
  <c r="U16"/>
  <c r="O16"/>
  <c r="Q16"/>
  <c r="R16"/>
  <c r="M16"/>
  <c r="U15"/>
  <c r="O15"/>
  <c r="M15"/>
  <c r="P21"/>
  <c r="U14"/>
  <c r="O14"/>
  <c r="Q14"/>
  <c r="R14"/>
  <c r="M14"/>
  <c r="U13"/>
  <c r="P13"/>
  <c r="O13"/>
  <c r="Q13"/>
  <c r="R13"/>
  <c r="M13"/>
  <c r="U12"/>
  <c r="O12"/>
  <c r="M12"/>
  <c r="U11"/>
  <c r="O11"/>
  <c r="Q11"/>
  <c r="R11"/>
  <c r="M11"/>
  <c r="U10"/>
  <c r="P10"/>
  <c r="O10"/>
  <c r="Q10"/>
  <c r="R10"/>
  <c r="M10"/>
  <c r="P11"/>
  <c r="U9"/>
  <c r="P9"/>
  <c r="O9"/>
  <c r="Q9"/>
  <c r="R9"/>
  <c r="M9"/>
  <c r="P16"/>
  <c r="U8"/>
  <c r="P8"/>
  <c r="O8"/>
  <c r="Q8"/>
  <c r="R8"/>
  <c r="M8"/>
  <c r="P14"/>
  <c r="U7"/>
  <c r="P7"/>
  <c r="O7"/>
  <c r="Q7"/>
  <c r="R7"/>
  <c r="M7"/>
  <c r="P15"/>
  <c r="U6"/>
  <c r="P6"/>
  <c r="O6"/>
  <c r="Q6"/>
  <c r="R6"/>
  <c r="M6"/>
  <c r="P12"/>
  <c r="U5"/>
  <c r="P5"/>
  <c r="O5"/>
  <c r="Q5"/>
  <c r="R5"/>
  <c r="M5"/>
  <c r="P17"/>
  <c r="M44" i="31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O21"/>
  <c r="M21"/>
  <c r="U20"/>
  <c r="P20"/>
  <c r="O20"/>
  <c r="Q20"/>
  <c r="R20"/>
  <c r="M20"/>
  <c r="U19"/>
  <c r="P19"/>
  <c r="O19"/>
  <c r="Q19"/>
  <c r="R19"/>
  <c r="M19"/>
  <c r="U18"/>
  <c r="O18"/>
  <c r="M18"/>
  <c r="U17"/>
  <c r="P17"/>
  <c r="O17"/>
  <c r="Q17"/>
  <c r="R17"/>
  <c r="M17"/>
  <c r="U16"/>
  <c r="P16"/>
  <c r="O16"/>
  <c r="Q16"/>
  <c r="R16"/>
  <c r="M16"/>
  <c r="U15"/>
  <c r="O15"/>
  <c r="M15"/>
  <c r="U14"/>
  <c r="P14"/>
  <c r="O14"/>
  <c r="Q14"/>
  <c r="R14"/>
  <c r="M14"/>
  <c r="U13"/>
  <c r="O13"/>
  <c r="M13"/>
  <c r="U12"/>
  <c r="P12"/>
  <c r="O12"/>
  <c r="Q12"/>
  <c r="R12"/>
  <c r="M12"/>
  <c r="U11"/>
  <c r="O11"/>
  <c r="M11"/>
  <c r="P13"/>
  <c r="U10"/>
  <c r="O10"/>
  <c r="M10"/>
  <c r="P15"/>
  <c r="U9"/>
  <c r="P9"/>
  <c r="O9"/>
  <c r="Q9"/>
  <c r="R9"/>
  <c r="M9"/>
  <c r="P18"/>
  <c r="U8"/>
  <c r="P8"/>
  <c r="O8"/>
  <c r="Q8"/>
  <c r="R8"/>
  <c r="M8"/>
  <c r="P10"/>
  <c r="U7"/>
  <c r="P7"/>
  <c r="O7"/>
  <c r="Q7"/>
  <c r="R7"/>
  <c r="M7"/>
  <c r="P21"/>
  <c r="U6"/>
  <c r="P6"/>
  <c r="O6"/>
  <c r="Q6"/>
  <c r="R6"/>
  <c r="M6"/>
  <c r="U5"/>
  <c r="P5"/>
  <c r="O5"/>
  <c r="Q5"/>
  <c r="R5"/>
  <c r="M5"/>
  <c r="P11"/>
  <c r="M44" i="30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Q21"/>
  <c r="R21"/>
  <c r="M21"/>
  <c r="U20"/>
  <c r="P20"/>
  <c r="O20"/>
  <c r="Q20"/>
  <c r="R20"/>
  <c r="M20"/>
  <c r="U19"/>
  <c r="P19"/>
  <c r="O19"/>
  <c r="Q19"/>
  <c r="R19"/>
  <c r="M19"/>
  <c r="U18"/>
  <c r="P18"/>
  <c r="O18"/>
  <c r="Q18"/>
  <c r="R18"/>
  <c r="M18"/>
  <c r="U17"/>
  <c r="O17"/>
  <c r="M17"/>
  <c r="U16"/>
  <c r="P16"/>
  <c r="O16"/>
  <c r="Q16"/>
  <c r="R16"/>
  <c r="M16"/>
  <c r="U15"/>
  <c r="P15"/>
  <c r="O15"/>
  <c r="Q15"/>
  <c r="R15"/>
  <c r="M15"/>
  <c r="U14"/>
  <c r="O14"/>
  <c r="M14"/>
  <c r="U13"/>
  <c r="O13"/>
  <c r="M13"/>
  <c r="U12"/>
  <c r="O12"/>
  <c r="Q12"/>
  <c r="R12"/>
  <c r="M12"/>
  <c r="P12"/>
  <c r="U11"/>
  <c r="O11"/>
  <c r="M11"/>
  <c r="P13"/>
  <c r="U10"/>
  <c r="O10"/>
  <c r="Q10"/>
  <c r="R10"/>
  <c r="M10"/>
  <c r="P17"/>
  <c r="U9"/>
  <c r="P9"/>
  <c r="O9"/>
  <c r="Q9"/>
  <c r="R9"/>
  <c r="M9"/>
  <c r="U8"/>
  <c r="P8"/>
  <c r="O8"/>
  <c r="Q8"/>
  <c r="R8"/>
  <c r="M8"/>
  <c r="P11"/>
  <c r="U7"/>
  <c r="P7"/>
  <c r="O7"/>
  <c r="Q7"/>
  <c r="R7"/>
  <c r="M7"/>
  <c r="U6"/>
  <c r="P6"/>
  <c r="O6"/>
  <c r="Q6"/>
  <c r="R6"/>
  <c r="M6"/>
  <c r="P14"/>
  <c r="U5"/>
  <c r="P5"/>
  <c r="O5"/>
  <c r="Q5"/>
  <c r="R5"/>
  <c r="M5"/>
  <c r="P10"/>
  <c r="M44" i="29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Q21"/>
  <c r="R21"/>
  <c r="M21"/>
  <c r="U20"/>
  <c r="O20"/>
  <c r="M20"/>
  <c r="U19"/>
  <c r="O19"/>
  <c r="M19"/>
  <c r="U18"/>
  <c r="P18"/>
  <c r="O18"/>
  <c r="Q18"/>
  <c r="R18"/>
  <c r="M18"/>
  <c r="U17"/>
  <c r="O17"/>
  <c r="M17"/>
  <c r="U16"/>
  <c r="P16"/>
  <c r="O16"/>
  <c r="Q16"/>
  <c r="R16"/>
  <c r="M16"/>
  <c r="U15"/>
  <c r="O15"/>
  <c r="M15"/>
  <c r="P20"/>
  <c r="U14"/>
  <c r="O14"/>
  <c r="M14"/>
  <c r="U13"/>
  <c r="O13"/>
  <c r="M13"/>
  <c r="U12"/>
  <c r="P12"/>
  <c r="O12"/>
  <c r="Q12"/>
  <c r="R12"/>
  <c r="M12"/>
  <c r="P14"/>
  <c r="U11"/>
  <c r="O11"/>
  <c r="M11"/>
  <c r="P19"/>
  <c r="U10"/>
  <c r="O10"/>
  <c r="M10"/>
  <c r="P11"/>
  <c r="U9"/>
  <c r="P9"/>
  <c r="O9"/>
  <c r="Q9"/>
  <c r="R9"/>
  <c r="M9"/>
  <c r="P13"/>
  <c r="U8"/>
  <c r="P8"/>
  <c r="O8"/>
  <c r="Q8"/>
  <c r="R8"/>
  <c r="M8"/>
  <c r="U7"/>
  <c r="P7"/>
  <c r="O7"/>
  <c r="Q7"/>
  <c r="R7"/>
  <c r="M7"/>
  <c r="P17"/>
  <c r="U6"/>
  <c r="P6"/>
  <c r="O6"/>
  <c r="Q6"/>
  <c r="R6"/>
  <c r="M6"/>
  <c r="P10"/>
  <c r="U5"/>
  <c r="P5"/>
  <c r="O5"/>
  <c r="Q5"/>
  <c r="R5"/>
  <c r="M5"/>
  <c r="P15"/>
  <c r="M44" i="28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O21"/>
  <c r="M21"/>
  <c r="U20"/>
  <c r="P20"/>
  <c r="O20"/>
  <c r="Q20"/>
  <c r="R20"/>
  <c r="M20"/>
  <c r="U19"/>
  <c r="P19"/>
  <c r="O19"/>
  <c r="Q19"/>
  <c r="R19"/>
  <c r="M19"/>
  <c r="U18"/>
  <c r="P18"/>
  <c r="O18"/>
  <c r="Q18"/>
  <c r="R18"/>
  <c r="M18"/>
  <c r="U17"/>
  <c r="P17"/>
  <c r="O17"/>
  <c r="Q17"/>
  <c r="R17"/>
  <c r="M17"/>
  <c r="U16"/>
  <c r="P16"/>
  <c r="O16"/>
  <c r="Q16"/>
  <c r="R16"/>
  <c r="M16"/>
  <c r="U15"/>
  <c r="P15"/>
  <c r="O15"/>
  <c r="Q15"/>
  <c r="R15"/>
  <c r="M15"/>
  <c r="U14"/>
  <c r="O14"/>
  <c r="M14"/>
  <c r="U13"/>
  <c r="P13"/>
  <c r="O13"/>
  <c r="Q13"/>
  <c r="R13"/>
  <c r="M13"/>
  <c r="U12"/>
  <c r="P12"/>
  <c r="O12"/>
  <c r="Q12"/>
  <c r="R12"/>
  <c r="M12"/>
  <c r="U11"/>
  <c r="O11"/>
  <c r="M11"/>
  <c r="U10"/>
  <c r="P10"/>
  <c r="O10"/>
  <c r="Q10"/>
  <c r="R10"/>
  <c r="M10"/>
  <c r="P21"/>
  <c r="U9"/>
  <c r="P9"/>
  <c r="O9"/>
  <c r="Q9"/>
  <c r="R9"/>
  <c r="M9"/>
  <c r="U8"/>
  <c r="P8"/>
  <c r="O8"/>
  <c r="Q8"/>
  <c r="R8"/>
  <c r="M8"/>
  <c r="U7"/>
  <c r="P7"/>
  <c r="O7"/>
  <c r="Q7"/>
  <c r="R7"/>
  <c r="M7"/>
  <c r="P11"/>
  <c r="U6"/>
  <c r="P6"/>
  <c r="O6"/>
  <c r="Q6"/>
  <c r="R6"/>
  <c r="M6"/>
  <c r="U5"/>
  <c r="P5"/>
  <c r="O5"/>
  <c r="Q5"/>
  <c r="R5"/>
  <c r="M5"/>
  <c r="P14"/>
  <c r="M44" i="27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Q21"/>
  <c r="R21"/>
  <c r="M21"/>
  <c r="U20"/>
  <c r="P20"/>
  <c r="O20"/>
  <c r="Q20"/>
  <c r="R20"/>
  <c r="M20"/>
  <c r="U19"/>
  <c r="P19"/>
  <c r="O19"/>
  <c r="Q19"/>
  <c r="R19"/>
  <c r="M19"/>
  <c r="U18"/>
  <c r="P18"/>
  <c r="O18"/>
  <c r="Q18"/>
  <c r="R18"/>
  <c r="M18"/>
  <c r="U17"/>
  <c r="P17"/>
  <c r="O17"/>
  <c r="Q17"/>
  <c r="R17"/>
  <c r="M17"/>
  <c r="U16"/>
  <c r="P16"/>
  <c r="O16"/>
  <c r="Q16"/>
  <c r="R16"/>
  <c r="M16"/>
  <c r="U15"/>
  <c r="P15"/>
  <c r="O15"/>
  <c r="Q15"/>
  <c r="R15"/>
  <c r="M15"/>
  <c r="U14"/>
  <c r="O14"/>
  <c r="M14"/>
  <c r="U13"/>
  <c r="O13"/>
  <c r="M13"/>
  <c r="U12"/>
  <c r="O12"/>
  <c r="M12"/>
  <c r="U11"/>
  <c r="O11"/>
  <c r="M11"/>
  <c r="U10"/>
  <c r="O10"/>
  <c r="M10"/>
  <c r="U9"/>
  <c r="P9"/>
  <c r="O9"/>
  <c r="Q9"/>
  <c r="R9"/>
  <c r="M9"/>
  <c r="P10"/>
  <c r="U8"/>
  <c r="P8"/>
  <c r="O8"/>
  <c r="Q8"/>
  <c r="R8"/>
  <c r="M8"/>
  <c r="P14"/>
  <c r="U7"/>
  <c r="P7"/>
  <c r="O7"/>
  <c r="Q7"/>
  <c r="R7"/>
  <c r="M7"/>
  <c r="P12"/>
  <c r="U6"/>
  <c r="P6"/>
  <c r="O6"/>
  <c r="Q6"/>
  <c r="R6"/>
  <c r="M6"/>
  <c r="P13"/>
  <c r="U5"/>
  <c r="P5"/>
  <c r="O5"/>
  <c r="Q5"/>
  <c r="R5"/>
  <c r="M5"/>
  <c r="P11"/>
  <c r="M44" i="25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O21"/>
  <c r="M21"/>
  <c r="U20"/>
  <c r="P20"/>
  <c r="O20"/>
  <c r="Q20"/>
  <c r="R20"/>
  <c r="M20"/>
  <c r="U19"/>
  <c r="P19"/>
  <c r="O19"/>
  <c r="Q19"/>
  <c r="R19"/>
  <c r="M19"/>
  <c r="U18"/>
  <c r="P18"/>
  <c r="O18"/>
  <c r="Q18"/>
  <c r="R18"/>
  <c r="M18"/>
  <c r="U17"/>
  <c r="O17"/>
  <c r="M17"/>
  <c r="U16"/>
  <c r="P16"/>
  <c r="O16"/>
  <c r="Q16"/>
  <c r="R16"/>
  <c r="M16"/>
  <c r="U15"/>
  <c r="P15"/>
  <c r="O15"/>
  <c r="Q15"/>
  <c r="R15"/>
  <c r="M15"/>
  <c r="U14"/>
  <c r="O14"/>
  <c r="M14"/>
  <c r="P17"/>
  <c r="U13"/>
  <c r="O13"/>
  <c r="M13"/>
  <c r="U12"/>
  <c r="O12"/>
  <c r="M12"/>
  <c r="U11"/>
  <c r="P11"/>
  <c r="O11"/>
  <c r="Q11"/>
  <c r="R11"/>
  <c r="M11"/>
  <c r="U10"/>
  <c r="P10"/>
  <c r="O10"/>
  <c r="Q10"/>
  <c r="R10"/>
  <c r="M10"/>
  <c r="U9"/>
  <c r="P9"/>
  <c r="O9"/>
  <c r="Q9"/>
  <c r="R9"/>
  <c r="M9"/>
  <c r="P13"/>
  <c r="U8"/>
  <c r="P8"/>
  <c r="O8"/>
  <c r="Q8"/>
  <c r="R8"/>
  <c r="M8"/>
  <c r="U7"/>
  <c r="P7"/>
  <c r="O7"/>
  <c r="Q7"/>
  <c r="R7"/>
  <c r="M7"/>
  <c r="P12"/>
  <c r="U6"/>
  <c r="P6"/>
  <c r="O6"/>
  <c r="Q6"/>
  <c r="R6"/>
  <c r="M6"/>
  <c r="P14"/>
  <c r="U5"/>
  <c r="P5"/>
  <c r="O5"/>
  <c r="Q5"/>
  <c r="R5"/>
  <c r="M5"/>
  <c r="P21"/>
  <c r="M44" i="2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Q21"/>
  <c r="R21"/>
  <c r="M21"/>
  <c r="U20"/>
  <c r="P20"/>
  <c r="O20"/>
  <c r="Q20"/>
  <c r="R20"/>
  <c r="M20"/>
  <c r="U19"/>
  <c r="P19"/>
  <c r="O19"/>
  <c r="Q19"/>
  <c r="R19"/>
  <c r="M19"/>
  <c r="U18"/>
  <c r="P18"/>
  <c r="O18"/>
  <c r="Q18"/>
  <c r="R18"/>
  <c r="M18"/>
  <c r="U17"/>
  <c r="P17"/>
  <c r="O17"/>
  <c r="Q17"/>
  <c r="R17"/>
  <c r="M17"/>
  <c r="U16"/>
  <c r="P16"/>
  <c r="O16"/>
  <c r="Q16"/>
  <c r="R16"/>
  <c r="M16"/>
  <c r="U15"/>
  <c r="P15"/>
  <c r="O15"/>
  <c r="Q15"/>
  <c r="R15"/>
  <c r="M15"/>
  <c r="U14"/>
  <c r="O14"/>
  <c r="M14"/>
  <c r="U13"/>
  <c r="O13"/>
  <c r="M13"/>
  <c r="U12"/>
  <c r="P12"/>
  <c r="O12"/>
  <c r="Q12"/>
  <c r="R12"/>
  <c r="M12"/>
  <c r="U11"/>
  <c r="P11"/>
  <c r="O11"/>
  <c r="Q11"/>
  <c r="R11"/>
  <c r="M11"/>
  <c r="U10"/>
  <c r="P10"/>
  <c r="O10"/>
  <c r="Q10"/>
  <c r="R10"/>
  <c r="M10"/>
  <c r="U9"/>
  <c r="P9"/>
  <c r="O9"/>
  <c r="Q9"/>
  <c r="R9"/>
  <c r="M9"/>
  <c r="U8"/>
  <c r="O8"/>
  <c r="M8"/>
  <c r="U7"/>
  <c r="P7"/>
  <c r="O7"/>
  <c r="Q7"/>
  <c r="R7"/>
  <c r="M7"/>
  <c r="P14"/>
  <c r="U6"/>
  <c r="P6"/>
  <c r="O6"/>
  <c r="Q6"/>
  <c r="R6"/>
  <c r="M6"/>
  <c r="P13"/>
  <c r="U5"/>
  <c r="P5"/>
  <c r="O5"/>
  <c r="Q5"/>
  <c r="R5"/>
  <c r="M5"/>
  <c r="P8"/>
  <c r="M44" i="23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Q21"/>
  <c r="R21"/>
  <c r="M21"/>
  <c r="U20"/>
  <c r="P20"/>
  <c r="O20"/>
  <c r="Q20"/>
  <c r="R20"/>
  <c r="M20"/>
  <c r="U19"/>
  <c r="P19"/>
  <c r="O19"/>
  <c r="Q19"/>
  <c r="R19"/>
  <c r="M19"/>
  <c r="U18"/>
  <c r="P18"/>
  <c r="O18"/>
  <c r="Q18"/>
  <c r="R18"/>
  <c r="M18"/>
  <c r="U17"/>
  <c r="P17"/>
  <c r="O17"/>
  <c r="Q17"/>
  <c r="R17"/>
  <c r="M17"/>
  <c r="U16"/>
  <c r="O16"/>
  <c r="M16"/>
  <c r="U15"/>
  <c r="P15"/>
  <c r="O15"/>
  <c r="Q15"/>
  <c r="R15"/>
  <c r="M15"/>
  <c r="U14"/>
  <c r="O14"/>
  <c r="M14"/>
  <c r="U13"/>
  <c r="O13"/>
  <c r="M13"/>
  <c r="U12"/>
  <c r="O12"/>
  <c r="M12"/>
  <c r="U11"/>
  <c r="O11"/>
  <c r="M11"/>
  <c r="U10"/>
  <c r="P10"/>
  <c r="O10"/>
  <c r="Q10"/>
  <c r="R10"/>
  <c r="M10"/>
  <c r="P14"/>
  <c r="U9"/>
  <c r="P9"/>
  <c r="O9"/>
  <c r="Q9"/>
  <c r="R9"/>
  <c r="M9"/>
  <c r="U8"/>
  <c r="P8"/>
  <c r="O8"/>
  <c r="Q8"/>
  <c r="R8"/>
  <c r="M8"/>
  <c r="P16"/>
  <c r="U7"/>
  <c r="P7"/>
  <c r="O7"/>
  <c r="Q7"/>
  <c r="R7"/>
  <c r="M7"/>
  <c r="P11"/>
  <c r="U6"/>
  <c r="P6"/>
  <c r="O6"/>
  <c r="Q6"/>
  <c r="R6"/>
  <c r="M6"/>
  <c r="P13"/>
  <c r="U5"/>
  <c r="P5"/>
  <c r="O5"/>
  <c r="Q5"/>
  <c r="R5"/>
  <c r="M5"/>
  <c r="P12"/>
  <c r="M44" i="26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Q21"/>
  <c r="R21"/>
  <c r="I21" i="3"/>
  <c r="M21" i="26"/>
  <c r="Q20"/>
  <c r="R20"/>
  <c r="I20" i="3"/>
  <c r="M20" i="26"/>
  <c r="Q19"/>
  <c r="R19"/>
  <c r="I19" i="3"/>
  <c r="M19" i="26"/>
  <c r="Q18"/>
  <c r="R18"/>
  <c r="I18" i="3"/>
  <c r="M18" i="26"/>
  <c r="Q17"/>
  <c r="R17"/>
  <c r="I17" i="3"/>
  <c r="M17" i="26"/>
  <c r="M16"/>
  <c r="Q15"/>
  <c r="R15"/>
  <c r="I15" i="3"/>
  <c r="M15" i="26"/>
  <c r="Q14"/>
  <c r="R14"/>
  <c r="I14" i="3"/>
  <c r="M14" i="26"/>
  <c r="M13"/>
  <c r="M12"/>
  <c r="Q11"/>
  <c r="R11"/>
  <c r="I11" i="3"/>
  <c r="M11" i="26"/>
  <c r="Q10"/>
  <c r="R10"/>
  <c r="I10" i="3"/>
  <c r="M10" i="26"/>
  <c r="Q9"/>
  <c r="R9"/>
  <c r="I9" i="3"/>
  <c r="M9" i="26"/>
  <c r="Q8"/>
  <c r="R8"/>
  <c r="I8" i="3"/>
  <c r="M8" i="26"/>
  <c r="M7"/>
  <c r="Q6"/>
  <c r="R6"/>
  <c r="I6" i="3"/>
  <c r="M6" i="26"/>
  <c r="Q5"/>
  <c r="R5"/>
  <c r="I5" i="3"/>
  <c r="M5" i="26"/>
  <c r="M44" i="22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Q21"/>
  <c r="R21"/>
  <c r="M21"/>
  <c r="U20"/>
  <c r="P20"/>
  <c r="O20"/>
  <c r="Q20"/>
  <c r="R20"/>
  <c r="M20"/>
  <c r="U19"/>
  <c r="O19"/>
  <c r="M19"/>
  <c r="U18"/>
  <c r="O18"/>
  <c r="Q18"/>
  <c r="R18"/>
  <c r="M18"/>
  <c r="P18"/>
  <c r="U17"/>
  <c r="P17"/>
  <c r="O17"/>
  <c r="Q17"/>
  <c r="R17"/>
  <c r="M17"/>
  <c r="U16"/>
  <c r="P16"/>
  <c r="O16"/>
  <c r="Q16"/>
  <c r="R16"/>
  <c r="M16"/>
  <c r="U15"/>
  <c r="P15"/>
  <c r="O15"/>
  <c r="Q15"/>
  <c r="R15"/>
  <c r="M15"/>
  <c r="U14"/>
  <c r="O14"/>
  <c r="M14"/>
  <c r="U13"/>
  <c r="O13"/>
  <c r="Q13"/>
  <c r="R13"/>
  <c r="M13"/>
  <c r="U12"/>
  <c r="O12"/>
  <c r="M12"/>
  <c r="U11"/>
  <c r="O11"/>
  <c r="Q11"/>
  <c r="R11"/>
  <c r="M11"/>
  <c r="P19"/>
  <c r="U10"/>
  <c r="P10"/>
  <c r="O10"/>
  <c r="Q10"/>
  <c r="R10"/>
  <c r="M10"/>
  <c r="U9"/>
  <c r="P9"/>
  <c r="O9"/>
  <c r="Q9"/>
  <c r="R9"/>
  <c r="M9"/>
  <c r="U8"/>
  <c r="P8"/>
  <c r="O8"/>
  <c r="Q8"/>
  <c r="R8"/>
  <c r="M8"/>
  <c r="P14"/>
  <c r="U7"/>
  <c r="P7"/>
  <c r="O7"/>
  <c r="Q7"/>
  <c r="R7"/>
  <c r="M7"/>
  <c r="P11"/>
  <c r="U6"/>
  <c r="P6"/>
  <c r="O6"/>
  <c r="Q6"/>
  <c r="R6"/>
  <c r="M6"/>
  <c r="P13"/>
  <c r="U5"/>
  <c r="P5"/>
  <c r="O5"/>
  <c r="Q5"/>
  <c r="R5"/>
  <c r="M5"/>
  <c r="P12"/>
  <c r="M44" i="8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Q21"/>
  <c r="R21"/>
  <c r="M21"/>
  <c r="U20"/>
  <c r="O20"/>
  <c r="M20"/>
  <c r="U19"/>
  <c r="P19"/>
  <c r="O19"/>
  <c r="Q19"/>
  <c r="R19"/>
  <c r="M19"/>
  <c r="U18"/>
  <c r="P18"/>
  <c r="O18"/>
  <c r="Q18"/>
  <c r="R18"/>
  <c r="M18"/>
  <c r="P20"/>
  <c r="U17"/>
  <c r="P17"/>
  <c r="O17"/>
  <c r="Q17"/>
  <c r="R17"/>
  <c r="M17"/>
  <c r="U16"/>
  <c r="P16"/>
  <c r="O16"/>
  <c r="Q16"/>
  <c r="R16"/>
  <c r="M16"/>
  <c r="U15"/>
  <c r="P15"/>
  <c r="O15"/>
  <c r="Q15"/>
  <c r="R15"/>
  <c r="M15"/>
  <c r="U14"/>
  <c r="O14"/>
  <c r="Q14"/>
  <c r="R14"/>
  <c r="M14"/>
  <c r="P14"/>
  <c r="U13"/>
  <c r="O13"/>
  <c r="M13"/>
  <c r="U12"/>
  <c r="O12"/>
  <c r="Q12"/>
  <c r="R12"/>
  <c r="M12"/>
  <c r="U11"/>
  <c r="P11"/>
  <c r="O11"/>
  <c r="Q11"/>
  <c r="R11"/>
  <c r="M11"/>
  <c r="U10"/>
  <c r="P10"/>
  <c r="O10"/>
  <c r="Q10"/>
  <c r="R10"/>
  <c r="M10"/>
  <c r="P13"/>
  <c r="U9"/>
  <c r="P9"/>
  <c r="O9"/>
  <c r="Q9"/>
  <c r="R9"/>
  <c r="M9"/>
  <c r="U8"/>
  <c r="P8"/>
  <c r="O8"/>
  <c r="Q8"/>
  <c r="R8"/>
  <c r="M8"/>
  <c r="U7"/>
  <c r="P7"/>
  <c r="O7"/>
  <c r="Q7"/>
  <c r="R7"/>
  <c r="M7"/>
  <c r="U6"/>
  <c r="P6"/>
  <c r="O6"/>
  <c r="Q6"/>
  <c r="R6"/>
  <c r="M6"/>
  <c r="U5"/>
  <c r="P5"/>
  <c r="O5"/>
  <c r="Q5"/>
  <c r="R5"/>
  <c r="M5"/>
  <c r="P12"/>
  <c r="M44" i="7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Q21"/>
  <c r="R21"/>
  <c r="M21"/>
  <c r="U20"/>
  <c r="O20"/>
  <c r="M20"/>
  <c r="U19"/>
  <c r="P19"/>
  <c r="O19"/>
  <c r="Q19"/>
  <c r="R19"/>
  <c r="M19"/>
  <c r="U18"/>
  <c r="P18"/>
  <c r="O18"/>
  <c r="Q18"/>
  <c r="R18"/>
  <c r="M18"/>
  <c r="U17"/>
  <c r="O17"/>
  <c r="M17"/>
  <c r="U16"/>
  <c r="P16"/>
  <c r="O16"/>
  <c r="Q16"/>
  <c r="R16"/>
  <c r="M16"/>
  <c r="U15"/>
  <c r="P15"/>
  <c r="O15"/>
  <c r="Q15"/>
  <c r="R15"/>
  <c r="M15"/>
  <c r="U14"/>
  <c r="P14"/>
  <c r="O14"/>
  <c r="Q14"/>
  <c r="R14"/>
  <c r="M14"/>
  <c r="U13"/>
  <c r="O13"/>
  <c r="M13"/>
  <c r="U12"/>
  <c r="O12"/>
  <c r="Q12"/>
  <c r="R12"/>
  <c r="M12"/>
  <c r="U11"/>
  <c r="P11"/>
  <c r="O11"/>
  <c r="Q11"/>
  <c r="R11"/>
  <c r="M11"/>
  <c r="U10"/>
  <c r="P10"/>
  <c r="O10"/>
  <c r="Q10"/>
  <c r="R10"/>
  <c r="M10"/>
  <c r="P12"/>
  <c r="U9"/>
  <c r="P9"/>
  <c r="O9"/>
  <c r="Q9"/>
  <c r="R9"/>
  <c r="M9"/>
  <c r="P20"/>
  <c r="U8"/>
  <c r="P8"/>
  <c r="O8"/>
  <c r="Q8"/>
  <c r="R8"/>
  <c r="M8"/>
  <c r="U7"/>
  <c r="P7"/>
  <c r="O7"/>
  <c r="Q7"/>
  <c r="R7"/>
  <c r="M7"/>
  <c r="U6"/>
  <c r="P6"/>
  <c r="O6"/>
  <c r="Q6"/>
  <c r="R6"/>
  <c r="M6"/>
  <c r="P13"/>
  <c r="U5"/>
  <c r="P5"/>
  <c r="O5"/>
  <c r="Q5"/>
  <c r="R5"/>
  <c r="M5"/>
  <c r="P17"/>
  <c r="S21" i="35"/>
  <c r="S20"/>
  <c r="S19"/>
  <c r="S18"/>
  <c r="S17"/>
  <c r="S16"/>
  <c r="S15"/>
  <c r="S14"/>
  <c r="S13"/>
  <c r="S12"/>
  <c r="S11"/>
  <c r="S10"/>
  <c r="S9"/>
  <c r="S8"/>
  <c r="S7"/>
  <c r="S6"/>
  <c r="S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U21"/>
  <c r="P21"/>
  <c r="O21"/>
  <c r="M21"/>
  <c r="U20"/>
  <c r="O20"/>
  <c r="M20"/>
  <c r="U19"/>
  <c r="O19"/>
  <c r="M19"/>
  <c r="U18"/>
  <c r="P18"/>
  <c r="O18"/>
  <c r="Q18"/>
  <c r="M18"/>
  <c r="U17"/>
  <c r="O17"/>
  <c r="M17"/>
  <c r="U16"/>
  <c r="P16"/>
  <c r="O16"/>
  <c r="M16"/>
  <c r="U15"/>
  <c r="O15"/>
  <c r="M15"/>
  <c r="P19"/>
  <c r="U14"/>
  <c r="O14"/>
  <c r="M14"/>
  <c r="P20"/>
  <c r="U13"/>
  <c r="O13"/>
  <c r="M13"/>
  <c r="P13"/>
  <c r="U12"/>
  <c r="O12"/>
  <c r="M12"/>
  <c r="U11"/>
  <c r="P11"/>
  <c r="O11"/>
  <c r="M11"/>
  <c r="U10"/>
  <c r="O10"/>
  <c r="M10"/>
  <c r="P17"/>
  <c r="U9"/>
  <c r="P9"/>
  <c r="O9"/>
  <c r="M9"/>
  <c r="U8"/>
  <c r="P8"/>
  <c r="O8"/>
  <c r="M8"/>
  <c r="P12"/>
  <c r="U7"/>
  <c r="P7"/>
  <c r="O7"/>
  <c r="M7"/>
  <c r="P10"/>
  <c r="U6"/>
  <c r="P6"/>
  <c r="O6"/>
  <c r="M6"/>
  <c r="P15"/>
  <c r="U5"/>
  <c r="P5"/>
  <c r="O5"/>
  <c r="M5"/>
  <c r="P14"/>
  <c r="I71" i="7"/>
  <c r="I70"/>
  <c r="Q12" i="34"/>
  <c r="R12"/>
  <c r="Q14"/>
  <c r="R14"/>
  <c r="Q13"/>
  <c r="R13"/>
  <c r="S13"/>
  <c r="Q15"/>
  <c r="R15"/>
  <c r="S18"/>
  <c r="Q19"/>
  <c r="R19"/>
  <c r="Q11" i="33"/>
  <c r="R11"/>
  <c r="Q16"/>
  <c r="R16"/>
  <c r="Q10"/>
  <c r="R10"/>
  <c r="S12"/>
  <c r="Q14"/>
  <c r="R14"/>
  <c r="S14"/>
  <c r="S18"/>
  <c r="Q19"/>
  <c r="R19"/>
  <c r="Q12" i="32"/>
  <c r="R12"/>
  <c r="Q15"/>
  <c r="R15"/>
  <c r="Q17"/>
  <c r="R17"/>
  <c r="S17"/>
  <c r="Q21"/>
  <c r="R21"/>
  <c r="Q10" i="31"/>
  <c r="R10"/>
  <c r="Q13"/>
  <c r="R13"/>
  <c r="Q18"/>
  <c r="R18"/>
  <c r="Q11"/>
  <c r="R11"/>
  <c r="S14"/>
  <c r="Q15"/>
  <c r="R15"/>
  <c r="Q21"/>
  <c r="R21"/>
  <c r="S21"/>
  <c r="Q14" i="30"/>
  <c r="R14"/>
  <c r="S21"/>
  <c r="Q11"/>
  <c r="R11"/>
  <c r="Q13"/>
  <c r="R13"/>
  <c r="S13"/>
  <c r="S16"/>
  <c r="Q17"/>
  <c r="R17"/>
  <c r="Q10" i="29"/>
  <c r="R10"/>
  <c r="Q13"/>
  <c r="R13"/>
  <c r="S13"/>
  <c r="Q15"/>
  <c r="R15"/>
  <c r="Q19"/>
  <c r="R19"/>
  <c r="Q11"/>
  <c r="R11"/>
  <c r="Q14"/>
  <c r="R14"/>
  <c r="Q17"/>
  <c r="R17"/>
  <c r="S17"/>
  <c r="Q20"/>
  <c r="R20"/>
  <c r="Q14" i="28"/>
  <c r="R14"/>
  <c r="Q11"/>
  <c r="R11"/>
  <c r="S11"/>
  <c r="S16"/>
  <c r="S18"/>
  <c r="S20"/>
  <c r="Q21"/>
  <c r="R21"/>
  <c r="Q11" i="27"/>
  <c r="R11"/>
  <c r="Q13"/>
  <c r="R13"/>
  <c r="Q10"/>
  <c r="R10"/>
  <c r="Q12"/>
  <c r="R12"/>
  <c r="S12"/>
  <c r="Q14"/>
  <c r="R14"/>
  <c r="Q17" i="25"/>
  <c r="R17"/>
  <c r="Q13"/>
  <c r="R13"/>
  <c r="Q12"/>
  <c r="R12"/>
  <c r="S12"/>
  <c r="Q14"/>
  <c r="R14"/>
  <c r="S18"/>
  <c r="S20"/>
  <c r="Q21"/>
  <c r="R21"/>
  <c r="Q13" i="24"/>
  <c r="R13"/>
  <c r="Q8"/>
  <c r="R8"/>
  <c r="S8"/>
  <c r="Q14"/>
  <c r="R14"/>
  <c r="Q12" i="23"/>
  <c r="R12"/>
  <c r="Q14"/>
  <c r="R14"/>
  <c r="Q11"/>
  <c r="R11"/>
  <c r="Q13"/>
  <c r="R13"/>
  <c r="S15"/>
  <c r="Q16"/>
  <c r="R16"/>
  <c r="S16"/>
  <c r="Q12" i="26"/>
  <c r="R12"/>
  <c r="I12" i="3"/>
  <c r="Q7" i="26"/>
  <c r="R7"/>
  <c r="Q13"/>
  <c r="R13"/>
  <c r="I13" i="3"/>
  <c r="S15" i="26"/>
  <c r="J15" i="3"/>
  <c r="Q16" i="26"/>
  <c r="R16"/>
  <c r="I16" i="3"/>
  <c r="Q12" i="22"/>
  <c r="R12"/>
  <c r="Q14"/>
  <c r="R14"/>
  <c r="S14"/>
  <c r="Q19"/>
  <c r="R19"/>
  <c r="S8" i="8"/>
  <c r="S12"/>
  <c r="S21"/>
  <c r="S7"/>
  <c r="S11"/>
  <c r="Q13"/>
  <c r="R13"/>
  <c r="S15"/>
  <c r="S17"/>
  <c r="S19"/>
  <c r="Q20"/>
  <c r="R20"/>
  <c r="S20"/>
  <c r="Q17" i="7"/>
  <c r="R17"/>
  <c r="Q13"/>
  <c r="R13"/>
  <c r="Q20"/>
  <c r="R20"/>
  <c r="S20"/>
  <c r="Q5" i="35"/>
  <c r="Q6"/>
  <c r="R6"/>
  <c r="Q7"/>
  <c r="Q13"/>
  <c r="Q21"/>
  <c r="Q11"/>
  <c r="Q9"/>
  <c r="R9"/>
  <c r="Q10"/>
  <c r="R10"/>
  <c r="Q19"/>
  <c r="R19"/>
  <c r="Q16"/>
  <c r="R16"/>
  <c r="Q8"/>
  <c r="R5"/>
  <c r="R7"/>
  <c r="R8"/>
  <c r="R13"/>
  <c r="Q15"/>
  <c r="R18"/>
  <c r="R21"/>
  <c r="R11"/>
  <c r="Q12"/>
  <c r="Q14"/>
  <c r="Q17"/>
  <c r="Q20"/>
  <c r="S7" i="26"/>
  <c r="J7" i="3"/>
  <c r="I7"/>
  <c r="S20" i="34"/>
  <c r="S16"/>
  <c r="S12"/>
  <c r="S10"/>
  <c r="S8"/>
  <c r="S6"/>
  <c r="S19"/>
  <c r="S15"/>
  <c r="S21"/>
  <c r="S17"/>
  <c r="S14"/>
  <c r="S11"/>
  <c r="S9"/>
  <c r="S7"/>
  <c r="S5"/>
  <c r="S9" i="33"/>
  <c r="S21"/>
  <c r="S16"/>
  <c r="S11"/>
  <c r="S6"/>
  <c r="S19"/>
  <c r="S17"/>
  <c r="S13"/>
  <c r="S10"/>
  <c r="S8"/>
  <c r="S20"/>
  <c r="S15"/>
  <c r="S7"/>
  <c r="S5"/>
  <c r="S20" i="32"/>
  <c r="S12"/>
  <c r="S16"/>
  <c r="S13"/>
  <c r="S10"/>
  <c r="S8"/>
  <c r="S6"/>
  <c r="S21"/>
  <c r="S19"/>
  <c r="S15"/>
  <c r="S18"/>
  <c r="S14"/>
  <c r="S11"/>
  <c r="S9"/>
  <c r="S7"/>
  <c r="S5"/>
  <c r="S19" i="31"/>
  <c r="S18"/>
  <c r="S16"/>
  <c r="S12"/>
  <c r="S9"/>
  <c r="S7"/>
  <c r="S5"/>
  <c r="S20"/>
  <c r="S15"/>
  <c r="S11"/>
  <c r="S17"/>
  <c r="S13"/>
  <c r="S10"/>
  <c r="S8"/>
  <c r="S6"/>
  <c r="S19" i="30"/>
  <c r="S14"/>
  <c r="S10"/>
  <c r="S8"/>
  <c r="S6"/>
  <c r="S17"/>
  <c r="S15"/>
  <c r="S11"/>
  <c r="S20"/>
  <c r="S18"/>
  <c r="S12"/>
  <c r="S9"/>
  <c r="S7"/>
  <c r="S5"/>
  <c r="S14" i="29"/>
  <c r="S21"/>
  <c r="S18"/>
  <c r="S10"/>
  <c r="S8"/>
  <c r="S6"/>
  <c r="S20"/>
  <c r="S16"/>
  <c r="S11"/>
  <c r="S19"/>
  <c r="S15"/>
  <c r="S12"/>
  <c r="S9"/>
  <c r="S7"/>
  <c r="S5"/>
  <c r="S9" i="28"/>
  <c r="S7"/>
  <c r="S5"/>
  <c r="S13"/>
  <c r="S21"/>
  <c r="S19"/>
  <c r="S17"/>
  <c r="S15"/>
  <c r="S10"/>
  <c r="S8"/>
  <c r="S6"/>
  <c r="S14"/>
  <c r="S12"/>
  <c r="S9" i="27"/>
  <c r="S7"/>
  <c r="S5"/>
  <c r="S13"/>
  <c r="S21"/>
  <c r="S19"/>
  <c r="S17"/>
  <c r="S14"/>
  <c r="S10"/>
  <c r="S8"/>
  <c r="S6"/>
  <c r="S16"/>
  <c r="S11"/>
  <c r="S20"/>
  <c r="S18"/>
  <c r="S15"/>
  <c r="S10" i="25"/>
  <c r="S8"/>
  <c r="S6"/>
  <c r="S13"/>
  <c r="S16"/>
  <c r="S21"/>
  <c r="S19"/>
  <c r="S14"/>
  <c r="S11"/>
  <c r="S9"/>
  <c r="S7"/>
  <c r="S5"/>
  <c r="S17"/>
  <c r="S15"/>
  <c r="S6" i="24"/>
  <c r="S20"/>
  <c r="S17"/>
  <c r="S11"/>
  <c r="S21"/>
  <c r="S16"/>
  <c r="S12"/>
  <c r="S14"/>
  <c r="S7"/>
  <c r="S5"/>
  <c r="S18"/>
  <c r="S15"/>
  <c r="S9"/>
  <c r="S19"/>
  <c r="S13"/>
  <c r="S10"/>
  <c r="S11" i="23"/>
  <c r="S9"/>
  <c r="S7"/>
  <c r="S5"/>
  <c r="S20"/>
  <c r="S18"/>
  <c r="S14"/>
  <c r="S13"/>
  <c r="S10"/>
  <c r="S8"/>
  <c r="S6"/>
  <c r="S21"/>
  <c r="S19"/>
  <c r="S17"/>
  <c r="S12"/>
  <c r="S5" i="26"/>
  <c r="J5" i="3"/>
  <c r="S8" i="26"/>
  <c r="J8" i="3"/>
  <c r="S20" i="26"/>
  <c r="J20" i="3"/>
  <c r="S18" i="26"/>
  <c r="J18" i="3"/>
  <c r="S14" i="26"/>
  <c r="J14" i="3"/>
  <c r="S11" i="26"/>
  <c r="J11" i="3"/>
  <c r="S16" i="26"/>
  <c r="J16" i="3"/>
  <c r="S13" i="26"/>
  <c r="J13" i="3"/>
  <c r="S6" i="26"/>
  <c r="J6" i="3"/>
  <c r="S10" i="26"/>
  <c r="J10" i="3"/>
  <c r="S21" i="26"/>
  <c r="J21" i="3"/>
  <c r="S19" i="26"/>
  <c r="J19" i="3"/>
  <c r="S17" i="26"/>
  <c r="J17" i="3"/>
  <c r="S12" i="26"/>
  <c r="J12" i="3"/>
  <c r="S9" i="26"/>
  <c r="J9" i="3"/>
  <c r="S10" i="22"/>
  <c r="S21"/>
  <c r="S18"/>
  <c r="S16"/>
  <c r="S13"/>
  <c r="S9"/>
  <c r="S7"/>
  <c r="S19"/>
  <c r="S12"/>
  <c r="S6"/>
  <c r="S20"/>
  <c r="S17"/>
  <c r="S15"/>
  <c r="S11"/>
  <c r="S8"/>
  <c r="S5"/>
  <c r="S18" i="8"/>
  <c r="S16"/>
  <c r="S13"/>
  <c r="S9"/>
  <c r="S5"/>
  <c r="S14"/>
  <c r="S10"/>
  <c r="S6"/>
  <c r="S18" i="7"/>
  <c r="S9"/>
  <c r="S5"/>
  <c r="S17"/>
  <c r="S15"/>
  <c r="S12"/>
  <c r="S10"/>
  <c r="S6"/>
  <c r="S19"/>
  <c r="S13"/>
  <c r="S7"/>
  <c r="S21"/>
  <c r="S16"/>
  <c r="S14"/>
  <c r="S11"/>
  <c r="S8"/>
  <c r="R17" i="35"/>
  <c r="R12"/>
  <c r="R20"/>
  <c r="R14"/>
  <c r="R15"/>
  <c r="AP5" i="4"/>
  <c r="K38" i="35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68" i="7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D910" i="6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R21"/>
  <c r="L21"/>
  <c r="AA20"/>
  <c r="Z20"/>
  <c r="Y20"/>
  <c r="X20"/>
  <c r="AF20"/>
  <c r="S20"/>
  <c r="T20"/>
  <c r="U20"/>
  <c r="V20"/>
  <c r="L20"/>
  <c r="AA19"/>
  <c r="AD19"/>
  <c r="Z19"/>
  <c r="AC19"/>
  <c r="Y19"/>
  <c r="X19"/>
  <c r="AE19"/>
  <c r="AG19"/>
  <c r="V19"/>
  <c r="S19"/>
  <c r="W19"/>
  <c r="L19"/>
  <c r="AA18"/>
  <c r="Z18"/>
  <c r="AC18"/>
  <c r="Y18"/>
  <c r="X18"/>
  <c r="AE18"/>
  <c r="AG18"/>
  <c r="U18"/>
  <c r="V18"/>
  <c r="T18"/>
  <c r="S18"/>
  <c r="W18"/>
  <c r="L18"/>
  <c r="AA17"/>
  <c r="Z17"/>
  <c r="AC17"/>
  <c r="Y17"/>
  <c r="X17"/>
  <c r="AF17"/>
  <c r="T17"/>
  <c r="U17"/>
  <c r="V17"/>
  <c r="S17"/>
  <c r="W17"/>
  <c r="L17"/>
  <c r="AA16"/>
  <c r="Z16"/>
  <c r="Y16"/>
  <c r="X16"/>
  <c r="AE16"/>
  <c r="AG16"/>
  <c r="T16"/>
  <c r="U16"/>
  <c r="V16"/>
  <c r="S16"/>
  <c r="L16"/>
  <c r="AA15"/>
  <c r="Z15"/>
  <c r="AC15"/>
  <c r="Y15"/>
  <c r="X15"/>
  <c r="AF15"/>
  <c r="T15"/>
  <c r="U15"/>
  <c r="V15"/>
  <c r="S15"/>
  <c r="W15"/>
  <c r="L15"/>
  <c r="AA14"/>
  <c r="Z14"/>
  <c r="Y14"/>
  <c r="X14"/>
  <c r="AE14"/>
  <c r="AG14"/>
  <c r="T14"/>
  <c r="U14"/>
  <c r="V14"/>
  <c r="S14"/>
  <c r="L14"/>
  <c r="AA13"/>
  <c r="Z13"/>
  <c r="AC13"/>
  <c r="Y13"/>
  <c r="X13"/>
  <c r="AF13"/>
  <c r="T13"/>
  <c r="U13"/>
  <c r="V13"/>
  <c r="S13"/>
  <c r="W13"/>
  <c r="AD13"/>
  <c r="L13"/>
  <c r="AA12"/>
  <c r="Z12"/>
  <c r="Y12"/>
  <c r="X12"/>
  <c r="AE12"/>
  <c r="AG12"/>
  <c r="U12"/>
  <c r="V12"/>
  <c r="T12"/>
  <c r="S12"/>
  <c r="L12"/>
  <c r="AA11"/>
  <c r="AE11"/>
  <c r="AG11"/>
  <c r="Z11"/>
  <c r="Y11"/>
  <c r="X11"/>
  <c r="AF11"/>
  <c r="S11"/>
  <c r="T11"/>
  <c r="U11"/>
  <c r="V11"/>
  <c r="L11"/>
  <c r="AA10"/>
  <c r="Z10"/>
  <c r="Y10"/>
  <c r="AE10"/>
  <c r="AG10"/>
  <c r="X10"/>
  <c r="AH10"/>
  <c r="S10"/>
  <c r="L10"/>
  <c r="AA9"/>
  <c r="AE9"/>
  <c r="AG9"/>
  <c r="Z9"/>
  <c r="Y9"/>
  <c r="X9"/>
  <c r="AF9"/>
  <c r="S9"/>
  <c r="L9"/>
  <c r="AA8"/>
  <c r="Z8"/>
  <c r="Y8"/>
  <c r="AE8"/>
  <c r="AG8"/>
  <c r="X8"/>
  <c r="AH8"/>
  <c r="S8"/>
  <c r="T8"/>
  <c r="U8"/>
  <c r="V8"/>
  <c r="AC8"/>
  <c r="L8"/>
  <c r="AA7"/>
  <c r="Z7"/>
  <c r="Y7"/>
  <c r="X7"/>
  <c r="AF7"/>
  <c r="S7"/>
  <c r="T7"/>
  <c r="U7"/>
  <c r="V7"/>
  <c r="AC7"/>
  <c r="L7"/>
  <c r="AA6"/>
  <c r="Z6"/>
  <c r="Y6"/>
  <c r="AE6"/>
  <c r="AG6"/>
  <c r="X6"/>
  <c r="AH6"/>
  <c r="S6"/>
  <c r="T6"/>
  <c r="U6"/>
  <c r="V6"/>
  <c r="AC6"/>
  <c r="L6"/>
  <c r="AA5"/>
  <c r="AE5"/>
  <c r="Z5"/>
  <c r="Y5"/>
  <c r="X5"/>
  <c r="AF5"/>
  <c r="S5"/>
  <c r="T5"/>
  <c r="U5"/>
  <c r="V5"/>
  <c r="AC5"/>
  <c r="L5"/>
  <c r="D910" i="5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R21"/>
  <c r="L21"/>
  <c r="AA20"/>
  <c r="Z20"/>
  <c r="Y20"/>
  <c r="X20"/>
  <c r="AF20"/>
  <c r="S20"/>
  <c r="T20"/>
  <c r="U20"/>
  <c r="V20"/>
  <c r="AC20"/>
  <c r="L20"/>
  <c r="AC19"/>
  <c r="AA19"/>
  <c r="AD19"/>
  <c r="Z19"/>
  <c r="Y19"/>
  <c r="AE19"/>
  <c r="AG19"/>
  <c r="X19"/>
  <c r="AH19"/>
  <c r="W19"/>
  <c r="V19"/>
  <c r="S19"/>
  <c r="L19"/>
  <c r="AA18"/>
  <c r="Z18"/>
  <c r="Y18"/>
  <c r="AE18"/>
  <c r="AG18"/>
  <c r="X18"/>
  <c r="AH18"/>
  <c r="S18"/>
  <c r="L18"/>
  <c r="AA17"/>
  <c r="Z17"/>
  <c r="Y17"/>
  <c r="AE17"/>
  <c r="AG17"/>
  <c r="X17"/>
  <c r="AF17"/>
  <c r="S17"/>
  <c r="T17"/>
  <c r="U17"/>
  <c r="V17"/>
  <c r="AC17"/>
  <c r="L17"/>
  <c r="AA16"/>
  <c r="Z16"/>
  <c r="Y16"/>
  <c r="AE16"/>
  <c r="AG16"/>
  <c r="X16"/>
  <c r="AH16"/>
  <c r="S16"/>
  <c r="L16"/>
  <c r="AA15"/>
  <c r="Z15"/>
  <c r="Y15"/>
  <c r="AE15"/>
  <c r="AG15"/>
  <c r="X15"/>
  <c r="AF15"/>
  <c r="S15"/>
  <c r="T15"/>
  <c r="U15"/>
  <c r="V15"/>
  <c r="AC15"/>
  <c r="L15"/>
  <c r="AA14"/>
  <c r="Z14"/>
  <c r="Y14"/>
  <c r="AE14"/>
  <c r="AG14"/>
  <c r="X14"/>
  <c r="AH14"/>
  <c r="S14"/>
  <c r="L14"/>
  <c r="AA13"/>
  <c r="Z13"/>
  <c r="Y13"/>
  <c r="X13"/>
  <c r="AF13"/>
  <c r="S13"/>
  <c r="T13"/>
  <c r="U13"/>
  <c r="V13"/>
  <c r="AC13"/>
  <c r="L13"/>
  <c r="AA12"/>
  <c r="Z12"/>
  <c r="Y12"/>
  <c r="X12"/>
  <c r="AE12"/>
  <c r="AG12"/>
  <c r="S12"/>
  <c r="L12"/>
  <c r="AA11"/>
  <c r="Z11"/>
  <c r="AC11"/>
  <c r="Y11"/>
  <c r="X11"/>
  <c r="AF11"/>
  <c r="S11"/>
  <c r="T11"/>
  <c r="U11"/>
  <c r="V11"/>
  <c r="L11"/>
  <c r="AA10"/>
  <c r="Z10"/>
  <c r="Y10"/>
  <c r="X10"/>
  <c r="AE10"/>
  <c r="AG10"/>
  <c r="S10"/>
  <c r="L10"/>
  <c r="AA9"/>
  <c r="Z9"/>
  <c r="AC9"/>
  <c r="Y9"/>
  <c r="X9"/>
  <c r="AF9"/>
  <c r="T9"/>
  <c r="U9"/>
  <c r="V9"/>
  <c r="S9"/>
  <c r="W9"/>
  <c r="L9"/>
  <c r="AA8"/>
  <c r="Z8"/>
  <c r="Y8"/>
  <c r="X8"/>
  <c r="AE8"/>
  <c r="AG8"/>
  <c r="T8"/>
  <c r="U8"/>
  <c r="V8"/>
  <c r="S8"/>
  <c r="L8"/>
  <c r="AA7"/>
  <c r="Z7"/>
  <c r="AC7"/>
  <c r="Y7"/>
  <c r="X7"/>
  <c r="AF7"/>
  <c r="T7"/>
  <c r="U7"/>
  <c r="V7"/>
  <c r="S7"/>
  <c r="W7"/>
  <c r="L7"/>
  <c r="AA6"/>
  <c r="Z6"/>
  <c r="Y6"/>
  <c r="X6"/>
  <c r="AE6"/>
  <c r="AG6"/>
  <c r="T6"/>
  <c r="U6"/>
  <c r="V6"/>
  <c r="S6"/>
  <c r="L6"/>
  <c r="AA5"/>
  <c r="Z5"/>
  <c r="AC5"/>
  <c r="Y5"/>
  <c r="X5"/>
  <c r="AF5"/>
  <c r="T5"/>
  <c r="U5"/>
  <c r="V5"/>
  <c r="S5"/>
  <c r="W5"/>
  <c r="AD5"/>
  <c r="L5"/>
  <c r="D910" i="4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R21"/>
  <c r="L21"/>
  <c r="AA20"/>
  <c r="Z20"/>
  <c r="AC20"/>
  <c r="Y20"/>
  <c r="X20"/>
  <c r="AF20"/>
  <c r="S20"/>
  <c r="T20"/>
  <c r="U20"/>
  <c r="V20"/>
  <c r="L20"/>
  <c r="AA19"/>
  <c r="Z19"/>
  <c r="AC19"/>
  <c r="Y19"/>
  <c r="AH19"/>
  <c r="X19"/>
  <c r="AE19"/>
  <c r="AG19"/>
  <c r="V19"/>
  <c r="S19"/>
  <c r="W19"/>
  <c r="AD19"/>
  <c r="L19"/>
  <c r="AA18"/>
  <c r="Z18"/>
  <c r="Y18"/>
  <c r="AH18"/>
  <c r="X18"/>
  <c r="AE18"/>
  <c r="AG18"/>
  <c r="S18"/>
  <c r="L18"/>
  <c r="AA17"/>
  <c r="Z17"/>
  <c r="Y17"/>
  <c r="X17"/>
  <c r="AF17"/>
  <c r="T17"/>
  <c r="U17"/>
  <c r="V17"/>
  <c r="S17"/>
  <c r="L17"/>
  <c r="AA16"/>
  <c r="Z16"/>
  <c r="AC16"/>
  <c r="Y16"/>
  <c r="AH16"/>
  <c r="X16"/>
  <c r="AE16"/>
  <c r="AG16"/>
  <c r="V16"/>
  <c r="U16"/>
  <c r="T16"/>
  <c r="S16"/>
  <c r="W16"/>
  <c r="AD16"/>
  <c r="L16"/>
  <c r="AA15"/>
  <c r="Z15"/>
  <c r="Y15"/>
  <c r="X15"/>
  <c r="AF15"/>
  <c r="T15"/>
  <c r="U15"/>
  <c r="V15"/>
  <c r="S15"/>
  <c r="L15"/>
  <c r="AA14"/>
  <c r="Z14"/>
  <c r="AH14"/>
  <c r="Y14"/>
  <c r="X14"/>
  <c r="AE14"/>
  <c r="AG14"/>
  <c r="V14"/>
  <c r="U14"/>
  <c r="T14"/>
  <c r="S14"/>
  <c r="W14"/>
  <c r="AD14"/>
  <c r="L14"/>
  <c r="AA13"/>
  <c r="Z13"/>
  <c r="Y13"/>
  <c r="X13"/>
  <c r="AF13"/>
  <c r="T13"/>
  <c r="U13"/>
  <c r="V13"/>
  <c r="S13"/>
  <c r="L13"/>
  <c r="AA12"/>
  <c r="Z12"/>
  <c r="AH12"/>
  <c r="Y12"/>
  <c r="X12"/>
  <c r="AE12"/>
  <c r="AG12"/>
  <c r="V12"/>
  <c r="U12"/>
  <c r="T12"/>
  <c r="S12"/>
  <c r="W12"/>
  <c r="AD12"/>
  <c r="L12"/>
  <c r="AA11"/>
  <c r="Z11"/>
  <c r="Y11"/>
  <c r="X11"/>
  <c r="AF11"/>
  <c r="T11"/>
  <c r="U11"/>
  <c r="V11"/>
  <c r="S11"/>
  <c r="L11"/>
  <c r="AA10"/>
  <c r="Z10"/>
  <c r="AH10"/>
  <c r="Y10"/>
  <c r="X10"/>
  <c r="AE10"/>
  <c r="AG10"/>
  <c r="T10"/>
  <c r="U10"/>
  <c r="V10"/>
  <c r="S10"/>
  <c r="W10"/>
  <c r="AD10"/>
  <c r="L10"/>
  <c r="AA9"/>
  <c r="Z9"/>
  <c r="Y9"/>
  <c r="X9"/>
  <c r="AF9"/>
  <c r="T9"/>
  <c r="U9"/>
  <c r="V9"/>
  <c r="S9"/>
  <c r="L9"/>
  <c r="AA8"/>
  <c r="Z8"/>
  <c r="AH8"/>
  <c r="Y8"/>
  <c r="X8"/>
  <c r="AE8"/>
  <c r="AG8"/>
  <c r="T8"/>
  <c r="U8"/>
  <c r="V8"/>
  <c r="S8"/>
  <c r="W8"/>
  <c r="AD8"/>
  <c r="L8"/>
  <c r="AA7"/>
  <c r="Z7"/>
  <c r="Y7"/>
  <c r="X7"/>
  <c r="AB7"/>
  <c r="T7"/>
  <c r="U7"/>
  <c r="V7"/>
  <c r="S7"/>
  <c r="L7"/>
  <c r="AA6"/>
  <c r="Z6"/>
  <c r="AC6"/>
  <c r="Y6"/>
  <c r="X6"/>
  <c r="AE6"/>
  <c r="AG6"/>
  <c r="T6"/>
  <c r="U6"/>
  <c r="V6"/>
  <c r="S6"/>
  <c r="W6"/>
  <c r="AD6"/>
  <c r="L6"/>
  <c r="AA5"/>
  <c r="Z5"/>
  <c r="Y5"/>
  <c r="X5"/>
  <c r="AF5"/>
  <c r="T5"/>
  <c r="U5"/>
  <c r="V5"/>
  <c r="S5"/>
  <c r="L5"/>
  <c r="AG5" i="6"/>
  <c r="W14"/>
  <c r="AD14"/>
  <c r="AC14"/>
  <c r="AD15"/>
  <c r="W12"/>
  <c r="AD12"/>
  <c r="AI6"/>
  <c r="AC11"/>
  <c r="AC12"/>
  <c r="W16"/>
  <c r="AD16"/>
  <c r="AC16"/>
  <c r="AD17"/>
  <c r="AD18"/>
  <c r="AC20"/>
  <c r="W5"/>
  <c r="AE7"/>
  <c r="AG7"/>
  <c r="W6"/>
  <c r="AD6"/>
  <c r="W8"/>
  <c r="AD8"/>
  <c r="AD5"/>
  <c r="AH5"/>
  <c r="AB6"/>
  <c r="AF6"/>
  <c r="AH7"/>
  <c r="AB8"/>
  <c r="AI8"/>
  <c r="AF8"/>
  <c r="AH9"/>
  <c r="T10"/>
  <c r="U10"/>
  <c r="V10"/>
  <c r="AC10"/>
  <c r="AB10"/>
  <c r="AI10"/>
  <c r="AF10"/>
  <c r="AH11"/>
  <c r="AB12"/>
  <c r="AF12"/>
  <c r="AH13"/>
  <c r="AB14"/>
  <c r="AF14"/>
  <c r="AH15"/>
  <c r="AB16"/>
  <c r="AF16"/>
  <c r="AH17"/>
  <c r="AB18"/>
  <c r="AF18"/>
  <c r="AB19"/>
  <c r="AF19"/>
  <c r="AH20"/>
  <c r="AI20"/>
  <c r="AE13"/>
  <c r="AG13"/>
  <c r="AE15"/>
  <c r="AG15"/>
  <c r="AE17"/>
  <c r="AG17"/>
  <c r="W20"/>
  <c r="AD20"/>
  <c r="AE20"/>
  <c r="AG20"/>
  <c r="W7"/>
  <c r="AD7"/>
  <c r="W11"/>
  <c r="AD11"/>
  <c r="AB5"/>
  <c r="AB7"/>
  <c r="T9"/>
  <c r="U9"/>
  <c r="V9"/>
  <c r="AC9"/>
  <c r="AB9"/>
  <c r="AB11"/>
  <c r="AH12"/>
  <c r="AI12"/>
  <c r="AB13"/>
  <c r="AH14"/>
  <c r="AI14"/>
  <c r="AB15"/>
  <c r="AH16"/>
  <c r="AI16"/>
  <c r="AB17"/>
  <c r="AH18"/>
  <c r="AH19"/>
  <c r="AI19"/>
  <c r="AB20"/>
  <c r="W6" i="5"/>
  <c r="AD6"/>
  <c r="AC6"/>
  <c r="AD7"/>
  <c r="W10"/>
  <c r="AD10"/>
  <c r="W12"/>
  <c r="AD12"/>
  <c r="W14"/>
  <c r="AD14"/>
  <c r="W16"/>
  <c r="AD16"/>
  <c r="W18"/>
  <c r="AD18"/>
  <c r="W8"/>
  <c r="AD8"/>
  <c r="AC8"/>
  <c r="AD9"/>
  <c r="AD17"/>
  <c r="AH5"/>
  <c r="AB6"/>
  <c r="AF6"/>
  <c r="AH7"/>
  <c r="AB8"/>
  <c r="AF8"/>
  <c r="AH9"/>
  <c r="T10"/>
  <c r="U10"/>
  <c r="V10"/>
  <c r="AC10"/>
  <c r="AB10"/>
  <c r="AF10"/>
  <c r="AH11"/>
  <c r="T12"/>
  <c r="U12"/>
  <c r="V12"/>
  <c r="AC12"/>
  <c r="AB12"/>
  <c r="AF12"/>
  <c r="AH13"/>
  <c r="T14"/>
  <c r="U14"/>
  <c r="V14"/>
  <c r="AC14"/>
  <c r="AB14"/>
  <c r="AI14"/>
  <c r="AF14"/>
  <c r="AH15"/>
  <c r="AI15"/>
  <c r="T16"/>
  <c r="U16"/>
  <c r="V16"/>
  <c r="AC16"/>
  <c r="AB16"/>
  <c r="AI16"/>
  <c r="AF16"/>
  <c r="AH17"/>
  <c r="T18"/>
  <c r="U18"/>
  <c r="V18"/>
  <c r="AC18"/>
  <c r="AB18"/>
  <c r="AI18"/>
  <c r="AF18"/>
  <c r="AB19"/>
  <c r="AI19"/>
  <c r="AF19"/>
  <c r="AH20"/>
  <c r="AI20"/>
  <c r="AE5"/>
  <c r="AE7"/>
  <c r="AG7"/>
  <c r="AE9"/>
  <c r="AG9"/>
  <c r="W11"/>
  <c r="AD11"/>
  <c r="AE11"/>
  <c r="AG11"/>
  <c r="W13"/>
  <c r="AD13"/>
  <c r="AE13"/>
  <c r="AG13"/>
  <c r="W15"/>
  <c r="AD15"/>
  <c r="W17"/>
  <c r="W20"/>
  <c r="AD20"/>
  <c r="AE20"/>
  <c r="AG20"/>
  <c r="AB5"/>
  <c r="AH6"/>
  <c r="AI6"/>
  <c r="AB7"/>
  <c r="AH8"/>
  <c r="AB9"/>
  <c r="AH10"/>
  <c r="AB11"/>
  <c r="AH12"/>
  <c r="AB13"/>
  <c r="AB15"/>
  <c r="AB17"/>
  <c r="AB20"/>
  <c r="W5" i="4"/>
  <c r="AD5"/>
  <c r="AC5"/>
  <c r="W9"/>
  <c r="AC9"/>
  <c r="AD9"/>
  <c r="W7"/>
  <c r="AD7"/>
  <c r="AC7"/>
  <c r="W11"/>
  <c r="AD11"/>
  <c r="AC11"/>
  <c r="W13"/>
  <c r="AD13"/>
  <c r="AC13"/>
  <c r="W15"/>
  <c r="AD15"/>
  <c r="AC15"/>
  <c r="W17"/>
  <c r="AD17"/>
  <c r="AC17"/>
  <c r="AB6"/>
  <c r="AF6"/>
  <c r="AH7"/>
  <c r="AI7"/>
  <c r="AB8"/>
  <c r="AI8"/>
  <c r="AF8"/>
  <c r="AH9"/>
  <c r="AB10"/>
  <c r="AI10"/>
  <c r="AF10"/>
  <c r="AH11"/>
  <c r="AB12"/>
  <c r="AI12"/>
  <c r="AF12"/>
  <c r="AH13"/>
  <c r="AB14"/>
  <c r="AI14"/>
  <c r="AF14"/>
  <c r="AH15"/>
  <c r="AB16"/>
  <c r="AI16"/>
  <c r="AF16"/>
  <c r="AH17"/>
  <c r="T18"/>
  <c r="U18"/>
  <c r="V18"/>
  <c r="AC18"/>
  <c r="AB18"/>
  <c r="AI18"/>
  <c r="AF18"/>
  <c r="AB19"/>
  <c r="AI19"/>
  <c r="AF19"/>
  <c r="AH20"/>
  <c r="AH5"/>
  <c r="AE5"/>
  <c r="AE7"/>
  <c r="AG7"/>
  <c r="AC8"/>
  <c r="AE9"/>
  <c r="AG9"/>
  <c r="AC10"/>
  <c r="AE11"/>
  <c r="AG11"/>
  <c r="AC12"/>
  <c r="AE13"/>
  <c r="AG13"/>
  <c r="AC14"/>
  <c r="AE15"/>
  <c r="AG15"/>
  <c r="AE17"/>
  <c r="AG17"/>
  <c r="W20"/>
  <c r="AD20"/>
  <c r="AE20"/>
  <c r="AG20"/>
  <c r="AF7"/>
  <c r="AB9"/>
  <c r="AB11"/>
  <c r="AB13"/>
  <c r="AB15"/>
  <c r="AB17"/>
  <c r="AB20"/>
  <c r="AB5"/>
  <c r="AH6"/>
  <c r="AI6"/>
  <c r="D910" i="2"/>
  <c r="L909"/>
  <c r="L908"/>
  <c r="L907"/>
  <c r="L906"/>
  <c r="L905"/>
  <c r="L904"/>
  <c r="L903"/>
  <c r="L902"/>
  <c r="L901"/>
  <c r="L900"/>
  <c r="L899"/>
  <c r="L898"/>
  <c r="L897"/>
  <c r="L896"/>
  <c r="L895"/>
  <c r="L894"/>
  <c r="L893"/>
  <c r="L892"/>
  <c r="L891"/>
  <c r="L890"/>
  <c r="L889"/>
  <c r="L888"/>
  <c r="L887"/>
  <c r="L886"/>
  <c r="L885"/>
  <c r="L884"/>
  <c r="L883"/>
  <c r="L882"/>
  <c r="L881"/>
  <c r="L880"/>
  <c r="L879"/>
  <c r="L878"/>
  <c r="L877"/>
  <c r="L876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R21"/>
  <c r="L21"/>
  <c r="AA20"/>
  <c r="Z20"/>
  <c r="Y20"/>
  <c r="X20"/>
  <c r="S20"/>
  <c r="T20"/>
  <c r="U20"/>
  <c r="V20"/>
  <c r="AC20"/>
  <c r="L20"/>
  <c r="AA19"/>
  <c r="Z19"/>
  <c r="AC19"/>
  <c r="Y19"/>
  <c r="X19"/>
  <c r="V19"/>
  <c r="S19"/>
  <c r="W19"/>
  <c r="L19"/>
  <c r="AA18"/>
  <c r="Z18"/>
  <c r="Y18"/>
  <c r="X18"/>
  <c r="S18"/>
  <c r="L18"/>
  <c r="AA17"/>
  <c r="Z17"/>
  <c r="Y17"/>
  <c r="X17"/>
  <c r="AF17"/>
  <c r="S17"/>
  <c r="T17"/>
  <c r="U17"/>
  <c r="V17"/>
  <c r="AC17"/>
  <c r="L17"/>
  <c r="AA16"/>
  <c r="Z16"/>
  <c r="Y16"/>
  <c r="X16"/>
  <c r="S16"/>
  <c r="L16"/>
  <c r="AA15"/>
  <c r="Z15"/>
  <c r="Y15"/>
  <c r="X15"/>
  <c r="AF15"/>
  <c r="S15"/>
  <c r="T15"/>
  <c r="U15"/>
  <c r="V15"/>
  <c r="AC15"/>
  <c r="L15"/>
  <c r="AA14"/>
  <c r="Z14"/>
  <c r="Y14"/>
  <c r="X14"/>
  <c r="S14"/>
  <c r="L14"/>
  <c r="AA13"/>
  <c r="Z13"/>
  <c r="Y13"/>
  <c r="X13"/>
  <c r="AF13"/>
  <c r="S13"/>
  <c r="T13"/>
  <c r="U13"/>
  <c r="V13"/>
  <c r="L13"/>
  <c r="AA12"/>
  <c r="Z12"/>
  <c r="Y12"/>
  <c r="X12"/>
  <c r="S12"/>
  <c r="L12"/>
  <c r="AA11"/>
  <c r="Z11"/>
  <c r="Y11"/>
  <c r="X11"/>
  <c r="AF11"/>
  <c r="S11"/>
  <c r="T11"/>
  <c r="U11"/>
  <c r="V11"/>
  <c r="L11"/>
  <c r="AA10"/>
  <c r="Z10"/>
  <c r="Y10"/>
  <c r="X10"/>
  <c r="S10"/>
  <c r="T10"/>
  <c r="U10"/>
  <c r="V10"/>
  <c r="L10"/>
  <c r="AA9"/>
  <c r="Z9"/>
  <c r="Y9"/>
  <c r="X9"/>
  <c r="S9"/>
  <c r="T9"/>
  <c r="U9"/>
  <c r="V9"/>
  <c r="L9"/>
  <c r="AA8"/>
  <c r="Z8"/>
  <c r="Y8"/>
  <c r="X8"/>
  <c r="T8"/>
  <c r="U8"/>
  <c r="V8"/>
  <c r="S8"/>
  <c r="L8"/>
  <c r="AA7"/>
  <c r="Z7"/>
  <c r="Y7"/>
  <c r="X7"/>
  <c r="S7"/>
  <c r="L7"/>
  <c r="AA6"/>
  <c r="Z6"/>
  <c r="Y6"/>
  <c r="X6"/>
  <c r="T6"/>
  <c r="U6"/>
  <c r="V6"/>
  <c r="S6"/>
  <c r="L6"/>
  <c r="AA5"/>
  <c r="Z5"/>
  <c r="Y5"/>
  <c r="X5"/>
  <c r="AF5"/>
  <c r="S5"/>
  <c r="T5"/>
  <c r="U5"/>
  <c r="V5"/>
  <c r="L5"/>
  <c r="AI13" i="6"/>
  <c r="AI9"/>
  <c r="AI7"/>
  <c r="AI15"/>
  <c r="AI18"/>
  <c r="AI17"/>
  <c r="W9"/>
  <c r="AD9"/>
  <c r="W10"/>
  <c r="AD10"/>
  <c r="AI11"/>
  <c r="AI5"/>
  <c r="AE21"/>
  <c r="AG21"/>
  <c r="AI5" i="5"/>
  <c r="AI12"/>
  <c r="AI8"/>
  <c r="AI7"/>
  <c r="AI17"/>
  <c r="AI13"/>
  <c r="AI11"/>
  <c r="AI9"/>
  <c r="AI10"/>
  <c r="AG5"/>
  <c r="AE21"/>
  <c r="AG21"/>
  <c r="AI15" i="4"/>
  <c r="W18"/>
  <c r="AD18"/>
  <c r="AG5"/>
  <c r="AE21"/>
  <c r="AG21"/>
  <c r="AI17"/>
  <c r="AI9"/>
  <c r="AI5"/>
  <c r="AI11"/>
  <c r="AI20"/>
  <c r="AI13"/>
  <c r="W7" i="2"/>
  <c r="AD7"/>
  <c r="W6"/>
  <c r="AC6"/>
  <c r="T7"/>
  <c r="U7"/>
  <c r="V7"/>
  <c r="AC9"/>
  <c r="AE17"/>
  <c r="AG17"/>
  <c r="AE19"/>
  <c r="AG19"/>
  <c r="AF7"/>
  <c r="AE10"/>
  <c r="AG10"/>
  <c r="AH16"/>
  <c r="AH18"/>
  <c r="AH19"/>
  <c r="AF9"/>
  <c r="AE18"/>
  <c r="AG18"/>
  <c r="AC7"/>
  <c r="W10"/>
  <c r="AC10"/>
  <c r="AE16"/>
  <c r="AG16"/>
  <c r="AE14"/>
  <c r="AG14"/>
  <c r="AE12"/>
  <c r="AG12"/>
  <c r="AE6"/>
  <c r="AG6"/>
  <c r="AF20"/>
  <c r="AE8"/>
  <c r="AG8"/>
  <c r="AD10"/>
  <c r="AC5"/>
  <c r="AD6"/>
  <c r="AC11"/>
  <c r="AC13"/>
  <c r="W8"/>
  <c r="AD8"/>
  <c r="AC8"/>
  <c r="AH5"/>
  <c r="AB6"/>
  <c r="AF6"/>
  <c r="AH7"/>
  <c r="AB8"/>
  <c r="AF8"/>
  <c r="AH9"/>
  <c r="AB10"/>
  <c r="AF10"/>
  <c r="AH11"/>
  <c r="T12"/>
  <c r="U12"/>
  <c r="V12"/>
  <c r="AC12"/>
  <c r="AB12"/>
  <c r="AF12"/>
  <c r="AH13"/>
  <c r="T14"/>
  <c r="U14"/>
  <c r="V14"/>
  <c r="AC14"/>
  <c r="AB14"/>
  <c r="AF14"/>
  <c r="AH15"/>
  <c r="T16"/>
  <c r="U16"/>
  <c r="V16"/>
  <c r="AC16"/>
  <c r="AB16"/>
  <c r="AI16"/>
  <c r="AF16"/>
  <c r="AH17"/>
  <c r="T18"/>
  <c r="U18"/>
  <c r="V18"/>
  <c r="AC18"/>
  <c r="AB18"/>
  <c r="AI18"/>
  <c r="AF18"/>
  <c r="AB19"/>
  <c r="AI19"/>
  <c r="AF19"/>
  <c r="AH20"/>
  <c r="W5"/>
  <c r="AD5"/>
  <c r="AE5"/>
  <c r="AE7"/>
  <c r="AG7"/>
  <c r="W9"/>
  <c r="AD9"/>
  <c r="AE9"/>
  <c r="AG9"/>
  <c r="W11"/>
  <c r="AD11"/>
  <c r="AE11"/>
  <c r="AG11"/>
  <c r="W13"/>
  <c r="AD13"/>
  <c r="AE13"/>
  <c r="AG13"/>
  <c r="W15"/>
  <c r="AD15"/>
  <c r="AE15"/>
  <c r="AG15"/>
  <c r="W17"/>
  <c r="AD17"/>
  <c r="W20"/>
  <c r="AD20"/>
  <c r="AE20"/>
  <c r="AG20"/>
  <c r="AB5"/>
  <c r="AH6"/>
  <c r="AI6"/>
  <c r="AB7"/>
  <c r="AH8"/>
  <c r="AB9"/>
  <c r="AH10"/>
  <c r="AI10"/>
  <c r="AB11"/>
  <c r="AH12"/>
  <c r="AB13"/>
  <c r="AH14"/>
  <c r="AI14"/>
  <c r="AB15"/>
  <c r="AB17"/>
  <c r="AD19"/>
  <c r="AB20"/>
  <c r="AI12"/>
  <c r="AI8"/>
  <c r="AI9"/>
  <c r="AG5"/>
  <c r="AE21"/>
  <c r="AG21"/>
  <c r="AI17"/>
  <c r="AI15"/>
  <c r="AI13"/>
  <c r="AI11"/>
  <c r="W16"/>
  <c r="AD16"/>
  <c r="W12"/>
  <c r="AD12"/>
  <c r="AI5"/>
  <c r="AI20"/>
  <c r="AI7"/>
  <c r="W18"/>
  <c r="AD18"/>
  <c r="W14"/>
  <c r="AD14"/>
</calcChain>
</file>

<file path=xl/comments1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8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8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8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8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7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8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79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9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8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0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7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7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10.xml><?xml version="1.0" encoding="utf-8"?>
<comments xmlns="http://schemas.openxmlformats.org/spreadsheetml/2006/main">
  <authors>
    <author>Author</author>
  </authors>
  <commentList>
    <comment ref="G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12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13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14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16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17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18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comments19.xml><?xml version="1.0" encoding="utf-8"?>
<comments xmlns="http://schemas.openxmlformats.org/spreadsheetml/2006/main">
  <authors>
    <author>Author</author>
  </authors>
  <commentList>
    <comment ref="H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4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3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  <comment ref="H54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 ghi tắt: Ngữ văn: NV; Toán: To, Lịch sử: su, Địa lý: Di, Vật lý: Ly, Hóa học: Ho, Sinh học: Si, Tiếng Anh: TA, Tin học:Ti</t>
        </r>
      </text>
    </comment>
  </commentList>
</comments>
</file>

<file path=xl/sharedStrings.xml><?xml version="1.0" encoding="utf-8"?>
<sst xmlns="http://schemas.openxmlformats.org/spreadsheetml/2006/main" count="37668" uniqueCount="1383">
  <si>
    <t>KẾT QUẢ HỌC SINH GIỎI 6,7,8 NĂM HỌC 2017-2018</t>
  </si>
  <si>
    <t xml:space="preserve">KHỐI LÓP </t>
  </si>
  <si>
    <t>6</t>
  </si>
  <si>
    <t>Dự kiến cơ cấu</t>
  </si>
  <si>
    <t>cơ cấu giải</t>
  </si>
  <si>
    <t>STT</t>
  </si>
  <si>
    <t xml:space="preserve">SBD </t>
  </si>
  <si>
    <t>Họ và tên</t>
  </si>
  <si>
    <t>Lớp</t>
  </si>
  <si>
    <t>HL</t>
  </si>
  <si>
    <t>HK</t>
  </si>
  <si>
    <t>Môn thi</t>
  </si>
  <si>
    <t>TRƯỜNG</t>
  </si>
  <si>
    <t>MM</t>
  </si>
  <si>
    <t>ĐIỂM</t>
  </si>
  <si>
    <t>VỊ THỨ</t>
  </si>
  <si>
    <t>GIẢI</t>
  </si>
  <si>
    <t>SL giai</t>
  </si>
  <si>
    <t>I</t>
  </si>
  <si>
    <t>II</t>
  </si>
  <si>
    <t>III</t>
  </si>
  <si>
    <t>KK</t>
  </si>
  <si>
    <t>Tổng</t>
  </si>
  <si>
    <t>TỈ LỆ GIẢI</t>
  </si>
  <si>
    <t>TỔNG I,II,III</t>
  </si>
  <si>
    <t>TỈ LỆ GIẢI I, II, III/ TỔNG</t>
  </si>
  <si>
    <t>085</t>
  </si>
  <si>
    <t>Hồ Thị Kiều</t>
  </si>
  <si>
    <t>Tiên</t>
  </si>
  <si>
    <t>Giỏi</t>
  </si>
  <si>
    <t>Tốt</t>
  </si>
  <si>
    <t>NV</t>
  </si>
  <si>
    <t>VTS</t>
  </si>
  <si>
    <t>155</t>
  </si>
  <si>
    <t>VĂN 6</t>
  </si>
  <si>
    <t>Nguyễn Bảo Hương</t>
  </si>
  <si>
    <t>Giang</t>
  </si>
  <si>
    <t>TP</t>
  </si>
  <si>
    <t>029</t>
  </si>
  <si>
    <t>VĂN 7</t>
  </si>
  <si>
    <t>080</t>
  </si>
  <si>
    <t>Nguyễn Thị Khánh</t>
  </si>
  <si>
    <t>Thư</t>
  </si>
  <si>
    <t>142</t>
  </si>
  <si>
    <t>VĂN 8</t>
  </si>
  <si>
    <t>088</t>
  </si>
  <si>
    <t>Trần Lê Anh</t>
  </si>
  <si>
    <t>Tú</t>
  </si>
  <si>
    <t>176</t>
  </si>
  <si>
    <t>TOÁN 6</t>
  </si>
  <si>
    <t>074</t>
  </si>
  <si>
    <t>Nguyễn Thị Thu</t>
  </si>
  <si>
    <t>Hiền</t>
  </si>
  <si>
    <t>Khá</t>
  </si>
  <si>
    <t>LL</t>
  </si>
  <si>
    <t>043</t>
  </si>
  <si>
    <t>TOÁN 7</t>
  </si>
  <si>
    <t>Nguyễn Thị Anh</t>
  </si>
  <si>
    <t>NT</t>
  </si>
  <si>
    <t>143</t>
  </si>
  <si>
    <t>TOÁN 8</t>
  </si>
  <si>
    <t>Đỗ Thị Thảo</t>
  </si>
  <si>
    <t>Nguyên</t>
  </si>
  <si>
    <t>094</t>
  </si>
  <si>
    <t>ANH 6</t>
  </si>
  <si>
    <t>Nguyễn Hồng</t>
  </si>
  <si>
    <t>Như</t>
  </si>
  <si>
    <t>104</t>
  </si>
  <si>
    <t>ANH 7</t>
  </si>
  <si>
    <t>016</t>
  </si>
  <si>
    <t xml:space="preserve">Ngô Kiều </t>
  </si>
  <si>
    <t xml:space="preserve">Oanh </t>
  </si>
  <si>
    <t xml:space="preserve">Giỏi </t>
  </si>
  <si>
    <t xml:space="preserve">Tốt </t>
  </si>
  <si>
    <t>KD</t>
  </si>
  <si>
    <t>116</t>
  </si>
  <si>
    <t>ANH 8</t>
  </si>
  <si>
    <t>017</t>
  </si>
  <si>
    <t xml:space="preserve">Nguyễn Lâm Khánh </t>
  </si>
  <si>
    <t>Tâm</t>
  </si>
  <si>
    <t>ND</t>
  </si>
  <si>
    <t>130</t>
  </si>
  <si>
    <t>ĐỊA 8</t>
  </si>
  <si>
    <t>Phạm Hoàng Gia</t>
  </si>
  <si>
    <t>Hân</t>
  </si>
  <si>
    <t>039</t>
  </si>
  <si>
    <t>SỬ 8</t>
  </si>
  <si>
    <t>Trần Thị Ngọc</t>
  </si>
  <si>
    <t>Lan</t>
  </si>
  <si>
    <t>071</t>
  </si>
  <si>
    <t>LÝ 8</t>
  </si>
  <si>
    <t>004</t>
  </si>
  <si>
    <t>Trần Quang</t>
  </si>
  <si>
    <t>QT</t>
  </si>
  <si>
    <t>037</t>
  </si>
  <si>
    <t>HÓA 8</t>
  </si>
  <si>
    <t>Nguyễn Trần Yến</t>
  </si>
  <si>
    <t>105</t>
  </si>
  <si>
    <t>SINH 8</t>
  </si>
  <si>
    <t>075</t>
  </si>
  <si>
    <t>LQD</t>
  </si>
  <si>
    <t>044</t>
  </si>
  <si>
    <t>TIN 8</t>
  </si>
  <si>
    <t xml:space="preserve">Nguyễn Phước Kiều </t>
  </si>
  <si>
    <t>Trâm</t>
  </si>
  <si>
    <t>MH</t>
  </si>
  <si>
    <t>166</t>
  </si>
  <si>
    <t>LÝ 7</t>
  </si>
  <si>
    <t>Lê Thị Kiều</t>
  </si>
  <si>
    <t>Vi</t>
  </si>
  <si>
    <t>184</t>
  </si>
  <si>
    <t>Nguyễn Thị Hoàng</t>
  </si>
  <si>
    <t>Ngân</t>
  </si>
  <si>
    <t>087</t>
  </si>
  <si>
    <t>072</t>
  </si>
  <si>
    <t xml:space="preserve">Nguyễn Thị Tú </t>
  </si>
  <si>
    <t>Cẩm</t>
  </si>
  <si>
    <t>PBC</t>
  </si>
  <si>
    <t>006</t>
  </si>
  <si>
    <t>077</t>
  </si>
  <si>
    <t xml:space="preserve">Nguyễn Thị Thanh </t>
  </si>
  <si>
    <t>Nhàn</t>
  </si>
  <si>
    <t>LTK</t>
  </si>
  <si>
    <t>096</t>
  </si>
  <si>
    <t>Nguyễn Hoàng Bảo</t>
  </si>
  <si>
    <t>Trân</t>
  </si>
  <si>
    <t>168</t>
  </si>
  <si>
    <t>Võ Thị Hoàng</t>
  </si>
  <si>
    <t>Yến</t>
  </si>
  <si>
    <t>194</t>
  </si>
  <si>
    <t>076</t>
  </si>
  <si>
    <t>Nguyễn Hoài</t>
  </si>
  <si>
    <t>Ngọc</t>
  </si>
  <si>
    <t>HVT</t>
  </si>
  <si>
    <t>090</t>
  </si>
  <si>
    <t>010</t>
  </si>
  <si>
    <t xml:space="preserve">Nguyễn Thị Vân </t>
  </si>
  <si>
    <t xml:space="preserve">Na </t>
  </si>
  <si>
    <t>084</t>
  </si>
  <si>
    <t>081</t>
  </si>
  <si>
    <t>Lương Hoài</t>
  </si>
  <si>
    <t>Thương</t>
  </si>
  <si>
    <t>147</t>
  </si>
  <si>
    <t>Hồ Thị Cẩm</t>
  </si>
  <si>
    <t>154</t>
  </si>
  <si>
    <t>082</t>
  </si>
  <si>
    <t xml:space="preserve">Phan Thị </t>
  </si>
  <si>
    <t>148</t>
  </si>
  <si>
    <t xml:space="preserve">Nguyễn Thị Phương </t>
  </si>
  <si>
    <t>Nhung</t>
  </si>
  <si>
    <t>108</t>
  </si>
  <si>
    <t xml:space="preserve">Võ Ngọc Minh </t>
  </si>
  <si>
    <t>132</t>
  </si>
  <si>
    <t>020</t>
  </si>
  <si>
    <t xml:space="preserve">Phạm Thị </t>
  </si>
  <si>
    <t>Thùy</t>
  </si>
  <si>
    <t>151</t>
  </si>
  <si>
    <t>022</t>
  </si>
  <si>
    <t xml:space="preserve">Dương Tấn </t>
  </si>
  <si>
    <t>Toàn</t>
  </si>
  <si>
    <t>158</t>
  </si>
  <si>
    <t>001</t>
  </si>
  <si>
    <t>Dương Đỗ Thúy</t>
  </si>
  <si>
    <t>An</t>
  </si>
  <si>
    <t>Tôt</t>
  </si>
  <si>
    <t>Trương Hòa</t>
  </si>
  <si>
    <t>Thuyên</t>
  </si>
  <si>
    <t>THD</t>
  </si>
  <si>
    <t>153</t>
  </si>
  <si>
    <t>078</t>
  </si>
  <si>
    <t>Văn Thị Kiều</t>
  </si>
  <si>
    <t>Phương</t>
  </si>
  <si>
    <t>LTT</t>
  </si>
  <si>
    <t>123</t>
  </si>
  <si>
    <t xml:space="preserve">Nguyễn Tường </t>
  </si>
  <si>
    <t>Vy</t>
  </si>
  <si>
    <t>192</t>
  </si>
  <si>
    <t>083</t>
  </si>
  <si>
    <t>Phạm Thị</t>
  </si>
  <si>
    <t>152</t>
  </si>
  <si>
    <t>019</t>
  </si>
  <si>
    <t>Trần Cao Anh</t>
  </si>
  <si>
    <t>NH</t>
  </si>
  <si>
    <t>140</t>
  </si>
  <si>
    <t>007</t>
  </si>
  <si>
    <t>Cao Văn</t>
  </si>
  <si>
    <t>Hậu</t>
  </si>
  <si>
    <t>042</t>
  </si>
  <si>
    <t>002</t>
  </si>
  <si>
    <t xml:space="preserve">Nguyễn Đoàn Tú </t>
  </si>
  <si>
    <t xml:space="preserve">Danh </t>
  </si>
  <si>
    <t xml:space="preserve">Phan Thị Minh </t>
  </si>
  <si>
    <t>Tuyền</t>
  </si>
  <si>
    <t>178</t>
  </si>
  <si>
    <t>024</t>
  </si>
  <si>
    <t xml:space="preserve">Hồ Thị Nhật </t>
  </si>
  <si>
    <t>190</t>
  </si>
  <si>
    <t>Đoàn Thị Minh</t>
  </si>
  <si>
    <t>Nhựt</t>
  </si>
  <si>
    <t>109</t>
  </si>
  <si>
    <t>Lê Nguyễn Thục</t>
  </si>
  <si>
    <t>Oanh</t>
  </si>
  <si>
    <t>114</t>
  </si>
  <si>
    <t>005</t>
  </si>
  <si>
    <t>Trần Thị</t>
  </si>
  <si>
    <t>Hạnh</t>
  </si>
  <si>
    <t>TS</t>
  </si>
  <si>
    <t>040</t>
  </si>
  <si>
    <t>073</t>
  </si>
  <si>
    <t>Trần Mỹ</t>
  </si>
  <si>
    <t>Dung</t>
  </si>
  <si>
    <t>Nguyễn Thị Thục</t>
  </si>
  <si>
    <t>Trang</t>
  </si>
  <si>
    <t>171</t>
  </si>
  <si>
    <t>Nguyễn Thị Thanh</t>
  </si>
  <si>
    <t>Trà</t>
  </si>
  <si>
    <t>162</t>
  </si>
  <si>
    <t>021</t>
  </si>
  <si>
    <t xml:space="preserve">Lê Thủy </t>
  </si>
  <si>
    <t xml:space="preserve">Tiên </t>
  </si>
  <si>
    <t>156</t>
  </si>
  <si>
    <t>Dương Thị Hồng</t>
  </si>
  <si>
    <t>041</t>
  </si>
  <si>
    <t>086</t>
  </si>
  <si>
    <t>Lê Phước Huyền</t>
  </si>
  <si>
    <t>164</t>
  </si>
  <si>
    <t xml:space="preserve">Mai Võ Kiều </t>
  </si>
  <si>
    <t>170</t>
  </si>
  <si>
    <t>023</t>
  </si>
  <si>
    <t xml:space="preserve">Nguyễn Hoài </t>
  </si>
  <si>
    <t>PD</t>
  </si>
  <si>
    <t>189</t>
  </si>
  <si>
    <t>008</t>
  </si>
  <si>
    <t>Phạm Ngọc Khánh</t>
  </si>
  <si>
    <t>Linh</t>
  </si>
  <si>
    <t xml:space="preserve">Lê Trần Nhật </t>
  </si>
  <si>
    <t>Hạ</t>
  </si>
  <si>
    <t>033</t>
  </si>
  <si>
    <t>079</t>
  </si>
  <si>
    <t>Lê Nguyễn Thạch</t>
  </si>
  <si>
    <t>Thảo</t>
  </si>
  <si>
    <t>138</t>
  </si>
  <si>
    <t xml:space="preserve">Phạm Nhật </t>
  </si>
  <si>
    <t>Sương</t>
  </si>
  <si>
    <t>129</t>
  </si>
  <si>
    <t>009</t>
  </si>
  <si>
    <t xml:space="preserve">Nguyễn Thị Xuân </t>
  </si>
  <si>
    <t>Mai</t>
  </si>
  <si>
    <t>012</t>
  </si>
  <si>
    <t>Trần Thị Mĩ</t>
  </si>
  <si>
    <t>Nhân</t>
  </si>
  <si>
    <t>097</t>
  </si>
  <si>
    <t>003</t>
  </si>
  <si>
    <t>Nguyễn Nhật</t>
  </si>
  <si>
    <t>032</t>
  </si>
  <si>
    <t>013</t>
  </si>
  <si>
    <t>Phạm Quỳnh</t>
  </si>
  <si>
    <t>103</t>
  </si>
  <si>
    <t>011</t>
  </si>
  <si>
    <t xml:space="preserve">Hoàng Trần Ẩn </t>
  </si>
  <si>
    <t>089</t>
  </si>
  <si>
    <t>015</t>
  </si>
  <si>
    <t xml:space="preserve">Bùi Thị Kiều </t>
  </si>
  <si>
    <t>110</t>
  </si>
  <si>
    <t>018</t>
  </si>
  <si>
    <t xml:space="preserve">Phan Thị Thanh </t>
  </si>
  <si>
    <t>135</t>
  </si>
  <si>
    <t>014</t>
  </si>
  <si>
    <t xml:space="preserve">Lê Thị Ngọc </t>
  </si>
  <si>
    <t>107</t>
  </si>
  <si>
    <t xml:space="preserve">Nguyễn Thế </t>
  </si>
  <si>
    <t>TA</t>
  </si>
  <si>
    <t>098</t>
  </si>
  <si>
    <t>169</t>
  </si>
  <si>
    <t>Nguyễn Thùy</t>
  </si>
  <si>
    <t>Duyên</t>
  </si>
  <si>
    <t>026</t>
  </si>
  <si>
    <t>Trần Quốc</t>
  </si>
  <si>
    <t>Huy</t>
  </si>
  <si>
    <t>058</t>
  </si>
  <si>
    <t>Nguyễn Thanh Hạ</t>
  </si>
  <si>
    <t>Uyên</t>
  </si>
  <si>
    <t>181</t>
  </si>
  <si>
    <t>Trần Nguyễn Anh</t>
  </si>
  <si>
    <t>144</t>
  </si>
  <si>
    <t>Đặng Vinh</t>
  </si>
  <si>
    <t>Khang</t>
  </si>
  <si>
    <t>061</t>
  </si>
  <si>
    <t>Lê Màu Văn</t>
  </si>
  <si>
    <t>Hiếu</t>
  </si>
  <si>
    <t>046</t>
  </si>
  <si>
    <t xml:space="preserve">Phạm </t>
  </si>
  <si>
    <t>Khoa</t>
  </si>
  <si>
    <t>066</t>
  </si>
  <si>
    <t>Ông Thị Ánh</t>
  </si>
  <si>
    <t>Nguyễn thị Anh</t>
  </si>
  <si>
    <t>145</t>
  </si>
  <si>
    <t xml:space="preserve">Huỳnh Minh </t>
  </si>
  <si>
    <t>Duy</t>
  </si>
  <si>
    <t>025</t>
  </si>
  <si>
    <t xml:space="preserve">Tăng Thị Thu </t>
  </si>
  <si>
    <t>Hoài</t>
  </si>
  <si>
    <t>050</t>
  </si>
  <si>
    <t>Hồ Nguyễn Toàn</t>
  </si>
  <si>
    <t>067</t>
  </si>
  <si>
    <t>163</t>
  </si>
  <si>
    <t xml:space="preserve">Trương Tấn </t>
  </si>
  <si>
    <t>Đông</t>
  </si>
  <si>
    <t>Hồ Bảo</t>
  </si>
  <si>
    <t>182</t>
  </si>
  <si>
    <t xml:space="preserve">Lê Nho Duy </t>
  </si>
  <si>
    <t>Phước</t>
  </si>
  <si>
    <t>119</t>
  </si>
  <si>
    <t>Lê Hữu Tùng</t>
  </si>
  <si>
    <t>Dương</t>
  </si>
  <si>
    <t>Cao Dương Hồng</t>
  </si>
  <si>
    <t>091</t>
  </si>
  <si>
    <t>034</t>
  </si>
  <si>
    <t>106</t>
  </si>
  <si>
    <t xml:space="preserve">Nguyễn Tấn </t>
  </si>
  <si>
    <t>Phát</t>
  </si>
  <si>
    <t>117</t>
  </si>
  <si>
    <t>Huỳnh Thị Khánh</t>
  </si>
  <si>
    <t>Quỳnh</t>
  </si>
  <si>
    <t>125</t>
  </si>
  <si>
    <t>115</t>
  </si>
  <si>
    <t>095</t>
  </si>
  <si>
    <t>102</t>
  </si>
  <si>
    <t>Huỳnh Thị Yến</t>
  </si>
  <si>
    <t>149</t>
  </si>
  <si>
    <t>030</t>
  </si>
  <si>
    <t>056</t>
  </si>
  <si>
    <t>Phạm Lê Trúc</t>
  </si>
  <si>
    <t>Chi</t>
  </si>
  <si>
    <t>Nguyễn Phan Thiên</t>
  </si>
  <si>
    <t>136</t>
  </si>
  <si>
    <t>Lê</t>
  </si>
  <si>
    <t>Hòa</t>
  </si>
  <si>
    <t>049</t>
  </si>
  <si>
    <t xml:space="preserve">Nguyễn Vân </t>
  </si>
  <si>
    <t>Anh</t>
  </si>
  <si>
    <t xml:space="preserve">Ngô Hải </t>
  </si>
  <si>
    <t>Viên</t>
  </si>
  <si>
    <t>186</t>
  </si>
  <si>
    <t>027</t>
  </si>
  <si>
    <t xml:space="preserve">Trương Nguyên </t>
  </si>
  <si>
    <t xml:space="preserve">Hà </t>
  </si>
  <si>
    <t>035</t>
  </si>
  <si>
    <t>048</t>
  </si>
  <si>
    <t xml:space="preserve">Nguyễn Thị Nhã </t>
  </si>
  <si>
    <t>Yên</t>
  </si>
  <si>
    <t>193</t>
  </si>
  <si>
    <t>Đoàn Thị Thanh</t>
  </si>
  <si>
    <t>045</t>
  </si>
  <si>
    <t xml:space="preserve">Văn Bá </t>
  </si>
  <si>
    <t xml:space="preserve">Trinh </t>
  </si>
  <si>
    <t>173</t>
  </si>
  <si>
    <t>Nguyễn Hữu Thảo</t>
  </si>
  <si>
    <t>My</t>
  </si>
  <si>
    <t>Nguyễn Huỳnh Khánh</t>
  </si>
  <si>
    <t>092</t>
  </si>
  <si>
    <t>Nguyễn Thành</t>
  </si>
  <si>
    <t>Diễn</t>
  </si>
  <si>
    <t>Nguyễn Bảo</t>
  </si>
  <si>
    <t>Doanh</t>
  </si>
  <si>
    <t>Hà Thảo</t>
  </si>
  <si>
    <t>Ly</t>
  </si>
  <si>
    <t>100</t>
  </si>
  <si>
    <t>Lê Thúy</t>
  </si>
  <si>
    <t>112</t>
  </si>
  <si>
    <t xml:space="preserve">Phan Đoàn Yến </t>
  </si>
  <si>
    <t>Võ Nhật</t>
  </si>
  <si>
    <t>Tân</t>
  </si>
  <si>
    <t>133</t>
  </si>
  <si>
    <t>165</t>
  </si>
  <si>
    <t>036</t>
  </si>
  <si>
    <t xml:space="preserve">Nguyễn Bảo </t>
  </si>
  <si>
    <t xml:space="preserve">Ngân </t>
  </si>
  <si>
    <t>047</t>
  </si>
  <si>
    <t>Nguyễn Trà Bảo</t>
  </si>
  <si>
    <t>191</t>
  </si>
  <si>
    <t>099</t>
  </si>
  <si>
    <t>Trương Thị Tường</t>
  </si>
  <si>
    <t>Mỹ</t>
  </si>
  <si>
    <t>093</t>
  </si>
  <si>
    <t>Nguyễn Trọng</t>
  </si>
  <si>
    <t xml:space="preserve">Nguyễn Như </t>
  </si>
  <si>
    <t xml:space="preserve">Quỳnh </t>
  </si>
  <si>
    <t>127</t>
  </si>
  <si>
    <t>Lê Thị Anh</t>
  </si>
  <si>
    <t>141</t>
  </si>
  <si>
    <t>131</t>
  </si>
  <si>
    <t>Nguyễn Thị Tuyết</t>
  </si>
  <si>
    <t>038</t>
  </si>
  <si>
    <t xml:space="preserve">Nguyễn Hà Nhật </t>
  </si>
  <si>
    <t>121</t>
  </si>
  <si>
    <t>028</t>
  </si>
  <si>
    <t>Phan Gia</t>
  </si>
  <si>
    <t>101</t>
  </si>
  <si>
    <t>Lê Thị Minh</t>
  </si>
  <si>
    <t>113</t>
  </si>
  <si>
    <t>Lê Phan Thanh</t>
  </si>
  <si>
    <t>Trúc</t>
  </si>
  <si>
    <t>174</t>
  </si>
  <si>
    <t>031</t>
  </si>
  <si>
    <t xml:space="preserve">Nguyễn Mai Tấn </t>
  </si>
  <si>
    <t>064</t>
  </si>
  <si>
    <t>Nguyễn Thị</t>
  </si>
  <si>
    <t>Ngô Thanh</t>
  </si>
  <si>
    <t>Hoa</t>
  </si>
  <si>
    <t>Trương Thị</t>
  </si>
  <si>
    <t xml:space="preserve">Lê Thị  </t>
  </si>
  <si>
    <t>Trầm</t>
  </si>
  <si>
    <t>167</t>
  </si>
  <si>
    <t>111</t>
  </si>
  <si>
    <t xml:space="preserve">Bùi Lê Quang </t>
  </si>
  <si>
    <t>To</t>
  </si>
  <si>
    <t>057</t>
  </si>
  <si>
    <t>120</t>
  </si>
  <si>
    <t>Lê Quỳnh</t>
  </si>
  <si>
    <t>183</t>
  </si>
  <si>
    <t>059</t>
  </si>
  <si>
    <t>Võ Thị Yến</t>
  </si>
  <si>
    <t>Nhi</t>
  </si>
  <si>
    <t>Phạm</t>
  </si>
  <si>
    <t>068</t>
  </si>
  <si>
    <t>Nguyễn Hồ Song</t>
  </si>
  <si>
    <t>060</t>
  </si>
  <si>
    <t>Hồ Gia</t>
  </si>
  <si>
    <t>Đỗ  Gia</t>
  </si>
  <si>
    <t>Khánh</t>
  </si>
  <si>
    <t>063</t>
  </si>
  <si>
    <t>070</t>
  </si>
  <si>
    <t xml:space="preserve">Ngô Quang </t>
  </si>
  <si>
    <t>Trường</t>
  </si>
  <si>
    <t>175</t>
  </si>
  <si>
    <t>Võ Thị Tường</t>
  </si>
  <si>
    <t>185</t>
  </si>
  <si>
    <t xml:space="preserve">Đoàn Thị Ngọc </t>
  </si>
  <si>
    <t>Tuyên</t>
  </si>
  <si>
    <t>177</t>
  </si>
  <si>
    <t>126</t>
  </si>
  <si>
    <t>Lương Ngọc</t>
  </si>
  <si>
    <t>062</t>
  </si>
  <si>
    <t>122</t>
  </si>
  <si>
    <t>052</t>
  </si>
  <si>
    <t>Võ Hùng</t>
  </si>
  <si>
    <t>Nhật</t>
  </si>
  <si>
    <t>146</t>
  </si>
  <si>
    <t xml:space="preserve">Trần Công </t>
  </si>
  <si>
    <t>Nhất</t>
  </si>
  <si>
    <t>Nguyễn Văn</t>
  </si>
  <si>
    <t>160</t>
  </si>
  <si>
    <t>065</t>
  </si>
  <si>
    <t>Phạm Thị Thanh</t>
  </si>
  <si>
    <t>161</t>
  </si>
  <si>
    <t xml:space="preserve">Đoàn Thảo </t>
  </si>
  <si>
    <t>Đỗ Minh</t>
  </si>
  <si>
    <t>159</t>
  </si>
  <si>
    <t>069</t>
  </si>
  <si>
    <t xml:space="preserve">Trần Đình </t>
  </si>
  <si>
    <t>Triết</t>
  </si>
  <si>
    <t>172</t>
  </si>
  <si>
    <t xml:space="preserve">Lê Võ Thiên </t>
  </si>
  <si>
    <t>Kim</t>
  </si>
  <si>
    <t>Lê Ngọc Hoài</t>
  </si>
  <si>
    <t>Bảo</t>
  </si>
  <si>
    <t xml:space="preserve">Võ Ngọc Sơn </t>
  </si>
  <si>
    <t xml:space="preserve">Tuyền </t>
  </si>
  <si>
    <t>179</t>
  </si>
  <si>
    <t xml:space="preserve">Đoàn Ngọc </t>
  </si>
  <si>
    <t>Phúc</t>
  </si>
  <si>
    <t>118</t>
  </si>
  <si>
    <t xml:space="preserve">Trần Hà </t>
  </si>
  <si>
    <t>157</t>
  </si>
  <si>
    <t>055</t>
  </si>
  <si>
    <t>Trần Minh</t>
  </si>
  <si>
    <t>053</t>
  </si>
  <si>
    <t>Võ Lê Khánh</t>
  </si>
  <si>
    <t>Minh</t>
  </si>
  <si>
    <t>Huỳnh</t>
  </si>
  <si>
    <t xml:space="preserve">Hùng </t>
  </si>
  <si>
    <t>054</t>
  </si>
  <si>
    <t>Nguyễn Thị Như</t>
  </si>
  <si>
    <t>051</t>
  </si>
  <si>
    <t>Bùi Trần Mỹ</t>
  </si>
  <si>
    <t>Lê Thị Kỳ</t>
  </si>
  <si>
    <t>128</t>
  </si>
  <si>
    <t>137</t>
  </si>
  <si>
    <t xml:space="preserve">Ngô Thị Thanh </t>
  </si>
  <si>
    <t xml:space="preserve">Thảo </t>
  </si>
  <si>
    <t>139</t>
  </si>
  <si>
    <t>Lưu Thị Lan</t>
  </si>
  <si>
    <t>Hương</t>
  </si>
  <si>
    <t>150</t>
  </si>
  <si>
    <t>Đạt (A)</t>
  </si>
  <si>
    <t xml:space="preserve">Nguyễn Văn </t>
  </si>
  <si>
    <t>Tây</t>
  </si>
  <si>
    <t>134</t>
  </si>
  <si>
    <t xml:space="preserve">Nguyễn Thành </t>
  </si>
  <si>
    <t>Đạt (B)</t>
  </si>
  <si>
    <t>Lê Hoàng</t>
  </si>
  <si>
    <t>180</t>
  </si>
  <si>
    <t>187</t>
  </si>
  <si>
    <t xml:space="preserve">Nguyễn Ngọc Hoàng </t>
  </si>
  <si>
    <t xml:space="preserve">Nguyễn Thị Bảo </t>
  </si>
  <si>
    <t>Hồ Đắc Quốc</t>
  </si>
  <si>
    <t>Việt</t>
  </si>
  <si>
    <t>188</t>
  </si>
  <si>
    <t>Lê Nhật</t>
  </si>
  <si>
    <t>Hoàng</t>
  </si>
  <si>
    <t>Lê Vũ Khải</t>
  </si>
  <si>
    <t>Hoàn</t>
  </si>
  <si>
    <t>Nguyễn Ngọc</t>
  </si>
  <si>
    <t>Quân</t>
  </si>
  <si>
    <t>124</t>
  </si>
  <si>
    <t>PHÒNG GIÁO DỤC VÀ ĐÀO TẠO ĐẠI LỘC</t>
  </si>
  <si>
    <t>7</t>
  </si>
  <si>
    <t xml:space="preserve">Lê Thị </t>
  </si>
  <si>
    <t>Hà</t>
  </si>
  <si>
    <t>Lý</t>
  </si>
  <si>
    <t>Nguyễn Hữu</t>
  </si>
  <si>
    <t xml:space="preserve">Huỳnh Công </t>
  </si>
  <si>
    <t xml:space="preserve">Đoàn Gia </t>
  </si>
  <si>
    <t>Huỳnh Minh</t>
  </si>
  <si>
    <t>Nguyễn Phạm Anh</t>
  </si>
  <si>
    <t>Tuấn</t>
  </si>
  <si>
    <t>228</t>
  </si>
  <si>
    <t>Nguyễn Thị Mỹ</t>
  </si>
  <si>
    <t>Trương Tiến</t>
  </si>
  <si>
    <t>Lộc</t>
  </si>
  <si>
    <t xml:space="preserve">Đinh Song Như </t>
  </si>
  <si>
    <t>Võ Ngọc Minh</t>
  </si>
  <si>
    <t>Đoàn Công</t>
  </si>
  <si>
    <t>Đặng Ngọc Diệu</t>
  </si>
  <si>
    <t>Lê Minh Thanh</t>
  </si>
  <si>
    <t>Giảng</t>
  </si>
  <si>
    <t xml:space="preserve">Nguyễn Anh </t>
  </si>
  <si>
    <t>Kiệt</t>
  </si>
  <si>
    <t xml:space="preserve">Võ Thị </t>
  </si>
  <si>
    <t>Phượng</t>
  </si>
  <si>
    <t xml:space="preserve">Lê Quốc </t>
  </si>
  <si>
    <t xml:space="preserve">Trí </t>
  </si>
  <si>
    <t>218</t>
  </si>
  <si>
    <t>Phan Đình</t>
  </si>
  <si>
    <t>Nguyễn Hữu Tuấn</t>
  </si>
  <si>
    <t>Khôi</t>
  </si>
  <si>
    <t xml:space="preserve">Nguyễn Trần Ly </t>
  </si>
  <si>
    <t>Na</t>
  </si>
  <si>
    <t>Nguyễn Văn Hoàng</t>
  </si>
  <si>
    <t>Phú</t>
  </si>
  <si>
    <t>Lê Bình</t>
  </si>
  <si>
    <t xml:space="preserve">Đinh Song Quỳnh </t>
  </si>
  <si>
    <t xml:space="preserve">Nguyễn Thị Bích </t>
  </si>
  <si>
    <t>234</t>
  </si>
  <si>
    <t>Phan Tường Diệu</t>
  </si>
  <si>
    <t>Nguyễn Thị Phương</t>
  </si>
  <si>
    <t>Hứa Lương</t>
  </si>
  <si>
    <t>Văn Huỳnh Ngọc</t>
  </si>
  <si>
    <t>Trà Quốc</t>
  </si>
  <si>
    <t>Đỗ Nguyễn Như</t>
  </si>
  <si>
    <t>Hứa Khánh</t>
  </si>
  <si>
    <t>235</t>
  </si>
  <si>
    <t>Lê Thị Thu</t>
  </si>
  <si>
    <t>Hồng</t>
  </si>
  <si>
    <t>Nguyễn Thị My</t>
  </si>
  <si>
    <t xml:space="preserve">Nguyễn Phúc </t>
  </si>
  <si>
    <t>Thắm</t>
  </si>
  <si>
    <t xml:space="preserve">Trần Vũ Đình </t>
  </si>
  <si>
    <t>Phan Nhât Diệu</t>
  </si>
  <si>
    <t>Khanh</t>
  </si>
  <si>
    <t xml:space="preserve">Hứa Vũ </t>
  </si>
  <si>
    <t>Khoan</t>
  </si>
  <si>
    <t>Lê Hoài Khánh</t>
  </si>
  <si>
    <t xml:space="preserve">Trần Thi Thanh </t>
  </si>
  <si>
    <t>Tôn Nữ Bảo</t>
  </si>
  <si>
    <t>212</t>
  </si>
  <si>
    <t xml:space="preserve">Lương  Văn </t>
  </si>
  <si>
    <t>Võ</t>
  </si>
  <si>
    <t>247</t>
  </si>
  <si>
    <t>Nguyễn Trúc</t>
  </si>
  <si>
    <t>Nguyễn Phương</t>
  </si>
  <si>
    <t>Quyên</t>
  </si>
  <si>
    <t>Đoàn Mỹ</t>
  </si>
  <si>
    <t>Trinh</t>
  </si>
  <si>
    <t>221</t>
  </si>
  <si>
    <t>Hồ Dương Đức</t>
  </si>
  <si>
    <t>Trọng</t>
  </si>
  <si>
    <t>225</t>
  </si>
  <si>
    <t xml:space="preserve">Hồ Văn </t>
  </si>
  <si>
    <t>Hoà</t>
  </si>
  <si>
    <t xml:space="preserve">Bùi Văn Gia </t>
  </si>
  <si>
    <t xml:space="preserve">Nguyễn Ngọc </t>
  </si>
  <si>
    <t>Ánh</t>
  </si>
  <si>
    <t xml:space="preserve"> Nguyễn Thị Thu </t>
  </si>
  <si>
    <t>Thủy</t>
  </si>
  <si>
    <t>200</t>
  </si>
  <si>
    <t xml:space="preserve">Lê Hoàng </t>
  </si>
  <si>
    <t>245</t>
  </si>
  <si>
    <t>Lê Thị Yến</t>
  </si>
  <si>
    <t xml:space="preserve"> Phan Nguyễn Hoài </t>
  </si>
  <si>
    <t>Giang.</t>
  </si>
  <si>
    <t>Nguyễn Ngọc Như</t>
  </si>
  <si>
    <t>Ý</t>
  </si>
  <si>
    <t>252</t>
  </si>
  <si>
    <t>Trần Thị Kim</t>
  </si>
  <si>
    <t>Châu</t>
  </si>
  <si>
    <t>Diệu</t>
  </si>
  <si>
    <t xml:space="preserve">Võ Văn </t>
  </si>
  <si>
    <t>Phạm Nguyễn Gia</t>
  </si>
  <si>
    <t>Nguyễn Hữu Quang</t>
  </si>
  <si>
    <t>Vinh</t>
  </si>
  <si>
    <t>246</t>
  </si>
  <si>
    <t>Huyền</t>
  </si>
  <si>
    <t>Lê Phan Khánh</t>
  </si>
  <si>
    <t>203</t>
  </si>
  <si>
    <t>Võ Nguyễn Bảo</t>
  </si>
  <si>
    <t>237</t>
  </si>
  <si>
    <t>195</t>
  </si>
  <si>
    <t>Trịnh Nguyễn Yến</t>
  </si>
  <si>
    <t>198</t>
  </si>
  <si>
    <t>Trương Ngọc Minh</t>
  </si>
  <si>
    <t>199</t>
  </si>
  <si>
    <t>Nguyễn Thị Thùy</t>
  </si>
  <si>
    <t>210</t>
  </si>
  <si>
    <t xml:space="preserve">Nguyễn Ngọc Lệ </t>
  </si>
  <si>
    <t xml:space="preserve">Huyền </t>
  </si>
  <si>
    <t xml:space="preserve">Nguyễn Xuân </t>
  </si>
  <si>
    <t>Trương Thị Ngọc</t>
  </si>
  <si>
    <t>Diệp</t>
  </si>
  <si>
    <t xml:space="preserve">Lê Thị Thanh </t>
  </si>
  <si>
    <t>Lai</t>
  </si>
  <si>
    <t>Huỳnh Thị Cẩm</t>
  </si>
  <si>
    <t>Đặng Ngọc Phương</t>
  </si>
  <si>
    <t>Nga</t>
  </si>
  <si>
    <t>202</t>
  </si>
  <si>
    <t>Lê Phương</t>
  </si>
  <si>
    <t>236</t>
  </si>
  <si>
    <t>Lý Đỗ Hoàng</t>
  </si>
  <si>
    <t>197</t>
  </si>
  <si>
    <t xml:space="preserve">Nguyễn Thị Kim </t>
  </si>
  <si>
    <t xml:space="preserve">Nguyễn Thị Huỳnh </t>
  </si>
  <si>
    <t>Lưu</t>
  </si>
  <si>
    <t>Huỳnh Thị Kim</t>
  </si>
  <si>
    <t>Chung</t>
  </si>
  <si>
    <t xml:space="preserve">Phan Lê Diệu </t>
  </si>
  <si>
    <t xml:space="preserve">Hiền </t>
  </si>
  <si>
    <t xml:space="preserve">Nguyễn Mai Yến </t>
  </si>
  <si>
    <t xml:space="preserve">Nguyễn Thị Mỹ </t>
  </si>
  <si>
    <t>Phạm Thị Tuyết</t>
  </si>
  <si>
    <t>Phạm Thị Nhật</t>
  </si>
  <si>
    <t>Luyến</t>
  </si>
  <si>
    <t>Nguyễn Trần Thanh</t>
  </si>
  <si>
    <t>Vân</t>
  </si>
  <si>
    <t>240</t>
  </si>
  <si>
    <t>204</t>
  </si>
  <si>
    <t>Võ Trương Yến</t>
  </si>
  <si>
    <t>250</t>
  </si>
  <si>
    <t>Huỳnh Nguyễn Bảo</t>
  </si>
  <si>
    <t>Mai Thu</t>
  </si>
  <si>
    <t>201</t>
  </si>
  <si>
    <t>222</t>
  </si>
  <si>
    <t>Huỳnh Ngọc Khải</t>
  </si>
  <si>
    <t>Nguyễn Thị Hoa</t>
  </si>
  <si>
    <t>244</t>
  </si>
  <si>
    <t xml:space="preserve">Đỗ Hoàng </t>
  </si>
  <si>
    <t xml:space="preserve">Tăng Thị  Kỳ </t>
  </si>
  <si>
    <t>Hứa Hoài</t>
  </si>
  <si>
    <t xml:space="preserve">Hân </t>
  </si>
  <si>
    <t xml:space="preserve">Lê Thị Mỹ </t>
  </si>
  <si>
    <t>Hằng</t>
  </si>
  <si>
    <t xml:space="preserve">Huỳnh Thị Thanh </t>
  </si>
  <si>
    <t>Huyễn</t>
  </si>
  <si>
    <t>Lê Anh Nguyệt</t>
  </si>
  <si>
    <t>Nguyệt</t>
  </si>
  <si>
    <t>Phạm Thị Kim</t>
  </si>
  <si>
    <t>Tiền</t>
  </si>
  <si>
    <t>206</t>
  </si>
  <si>
    <t xml:space="preserve">Dương Thị Hiền </t>
  </si>
  <si>
    <t>216</t>
  </si>
  <si>
    <t>196</t>
  </si>
  <si>
    <t>Phạm Thị Quỳnh</t>
  </si>
  <si>
    <t xml:space="preserve">Nguyễn Thị </t>
  </si>
  <si>
    <t>Tuyết</t>
  </si>
  <si>
    <t>232</t>
  </si>
  <si>
    <t xml:space="preserve">Nguyễn Thị Yến </t>
  </si>
  <si>
    <t>Nguyễn Thị Minh</t>
  </si>
  <si>
    <t>Lê Thùy Mỹ</t>
  </si>
  <si>
    <t xml:space="preserve">Nguyễn Thị Thảo </t>
  </si>
  <si>
    <t xml:space="preserve">Lê Thị Yến </t>
  </si>
  <si>
    <t>Nguyễn Phạm Tuyết</t>
  </si>
  <si>
    <t>Nguyễn Minh</t>
  </si>
  <si>
    <t>230</t>
  </si>
  <si>
    <t>Trần Nguyễn Phương</t>
  </si>
  <si>
    <t xml:space="preserve">TrầnHoàng Minh </t>
  </si>
  <si>
    <t xml:space="preserve">Phạm Thu </t>
  </si>
  <si>
    <t xml:space="preserve">Trần Việt </t>
  </si>
  <si>
    <t xml:space="preserve">Phan Thị Mỹ </t>
  </si>
  <si>
    <t>Lệ</t>
  </si>
  <si>
    <t>Nguyễn Thị Huệ</t>
  </si>
  <si>
    <t>208</t>
  </si>
  <si>
    <t>Trần Ngọc</t>
  </si>
  <si>
    <t>Nguyễn Khánh</t>
  </si>
  <si>
    <t xml:space="preserve">Lê Thị Thảo </t>
  </si>
  <si>
    <t xml:space="preserve"> Giỏi</t>
  </si>
  <si>
    <t>tốt</t>
  </si>
  <si>
    <t>220</t>
  </si>
  <si>
    <t>Nguyễn Hoàng</t>
  </si>
  <si>
    <t>209</t>
  </si>
  <si>
    <t>Trần Quỳnh</t>
  </si>
  <si>
    <t>205</t>
  </si>
  <si>
    <t xml:space="preserve">Lâm Gia </t>
  </si>
  <si>
    <t>224</t>
  </si>
  <si>
    <t xml:space="preserve">Nguyễn Phương </t>
  </si>
  <si>
    <t>214</t>
  </si>
  <si>
    <t>Hứa Thị Ly</t>
  </si>
  <si>
    <t>Đặng Lê Phương</t>
  </si>
  <si>
    <t>211</t>
  </si>
  <si>
    <t>227</t>
  </si>
  <si>
    <t>251</t>
  </si>
  <si>
    <t>213</t>
  </si>
  <si>
    <t>Phan Trần Nhật</t>
  </si>
  <si>
    <t>217</t>
  </si>
  <si>
    <t xml:space="preserve">Nguyễn Đặng Bảo </t>
  </si>
  <si>
    <t>Phan Thị Hoàng</t>
  </si>
  <si>
    <t xml:space="preserve">Đỗ Thị Thảo </t>
  </si>
  <si>
    <t>Mi</t>
  </si>
  <si>
    <t>Nguyễn Ngọc Thùy</t>
  </si>
  <si>
    <t>Nguyễn Huỳnh</t>
  </si>
  <si>
    <t>T</t>
  </si>
  <si>
    <t>223</t>
  </si>
  <si>
    <t>Phan Hồ Ngọc</t>
  </si>
  <si>
    <t>215</t>
  </si>
  <si>
    <t>Nguyễn Ngọc Phương</t>
  </si>
  <si>
    <t>Nam</t>
  </si>
  <si>
    <t>Lê Trường</t>
  </si>
  <si>
    <t>Khuyên</t>
  </si>
  <si>
    <t xml:space="preserve">Trà Thị Kiều </t>
  </si>
  <si>
    <t>219</t>
  </si>
  <si>
    <t>Hứa Trường</t>
  </si>
  <si>
    <t>Vũ</t>
  </si>
  <si>
    <t>248</t>
  </si>
  <si>
    <t xml:space="preserve">Nguyễn Thị Tường </t>
  </si>
  <si>
    <t>249</t>
  </si>
  <si>
    <t xml:space="preserve">Nguyễn Lê </t>
  </si>
  <si>
    <t>Nguyễn Thanh</t>
  </si>
  <si>
    <t>Truyền</t>
  </si>
  <si>
    <t>226</t>
  </si>
  <si>
    <t>238</t>
  </si>
  <si>
    <t>Nguyễn Văn Thanh</t>
  </si>
  <si>
    <t>207</t>
  </si>
  <si>
    <t>Thái Thị Xuân</t>
  </si>
  <si>
    <t>231</t>
  </si>
  <si>
    <t>233</t>
  </si>
  <si>
    <t xml:space="preserve">Lê Trần Trà </t>
  </si>
  <si>
    <t>Đinh Ngọc Minh</t>
  </si>
  <si>
    <t xml:space="preserve">Huỳnh Trung </t>
  </si>
  <si>
    <t>Kiên</t>
  </si>
  <si>
    <t>Trương Lê Minh</t>
  </si>
  <si>
    <t>Hà Cẩm</t>
  </si>
  <si>
    <t>Phan Trần Diệu</t>
  </si>
  <si>
    <t>Hồ Như</t>
  </si>
  <si>
    <t>Nguyễn Võ Ly</t>
  </si>
  <si>
    <t xml:space="preserve">Trần Phương </t>
  </si>
  <si>
    <t>Dương Thanh</t>
  </si>
  <si>
    <t>Bình</t>
  </si>
  <si>
    <t>Lê Nguyễn Quỳnh</t>
  </si>
  <si>
    <t xml:space="preserve">Đỗ Thị Thu </t>
  </si>
  <si>
    <t>Quang</t>
  </si>
  <si>
    <t xml:space="preserve">Mã Phúc </t>
  </si>
  <si>
    <t>Bùi Thị Xuân</t>
  </si>
  <si>
    <t xml:space="preserve">Phạm Thảo </t>
  </si>
  <si>
    <t>Phạm Thu</t>
  </si>
  <si>
    <t>Nguyễn Kim</t>
  </si>
  <si>
    <t>Tình</t>
  </si>
  <si>
    <t>Nguyễn Quỳnh</t>
  </si>
  <si>
    <t>Lê Gia</t>
  </si>
  <si>
    <t>Nguyễn Hoàng Gia</t>
  </si>
  <si>
    <t>Liêm</t>
  </si>
  <si>
    <t>Từ Lê Hồng</t>
  </si>
  <si>
    <t xml:space="preserve">I </t>
  </si>
  <si>
    <t>Nhuyễn Hữu Tuấn</t>
  </si>
  <si>
    <t>243</t>
  </si>
  <si>
    <t>229</t>
  </si>
  <si>
    <t xml:space="preserve"> Nguyễn Hữu </t>
  </si>
  <si>
    <t>Nguyễn Anh</t>
  </si>
  <si>
    <t xml:space="preserve">Phan Thị Hoàng </t>
  </si>
  <si>
    <t xml:space="preserve">Lê Thị Thảo </t>
  </si>
  <si>
    <t>Lê Tự Nhật</t>
  </si>
  <si>
    <t>Thạch</t>
  </si>
  <si>
    <t>242</t>
  </si>
  <si>
    <t>Lê Thị Thục</t>
  </si>
  <si>
    <t>Đoan</t>
  </si>
  <si>
    <t>241</t>
  </si>
  <si>
    <t>239</t>
  </si>
  <si>
    <t>Đặng Hoàng</t>
  </si>
  <si>
    <t>Lê Thị</t>
  </si>
  <si>
    <t>Lợi</t>
  </si>
  <si>
    <t xml:space="preserve">Nguyễn Trúc </t>
  </si>
  <si>
    <t>Trần Đặng Đức</t>
  </si>
  <si>
    <t>Song</t>
  </si>
  <si>
    <t>Trà Văn</t>
  </si>
  <si>
    <t xml:space="preserve">Kim </t>
  </si>
  <si>
    <t>Nguyễn</t>
  </si>
  <si>
    <t>Tiến</t>
  </si>
  <si>
    <t xml:space="preserve">Văn Phú </t>
  </si>
  <si>
    <t>Trí</t>
  </si>
  <si>
    <t xml:space="preserve">Lê Đăng </t>
  </si>
  <si>
    <t>Trình</t>
  </si>
  <si>
    <t>Vũ Thị Thanh</t>
  </si>
  <si>
    <t>Nguyễn Thi Ngọc</t>
  </si>
  <si>
    <t xml:space="preserve">Đỗ Thị Cẩm </t>
  </si>
  <si>
    <t xml:space="preserve">Phan Thanh </t>
  </si>
  <si>
    <t>Vĩ</t>
  </si>
  <si>
    <t>Trần Nhật</t>
  </si>
  <si>
    <t>Luận</t>
  </si>
  <si>
    <t>Đỗ Châu Anh</t>
  </si>
  <si>
    <t xml:space="preserve">Lê Nguyễn Đức </t>
  </si>
  <si>
    <t xml:space="preserve">Vân </t>
  </si>
  <si>
    <t xml:space="preserve">Nguyễn Lâm </t>
  </si>
  <si>
    <t>8</t>
  </si>
  <si>
    <t>VT</t>
  </si>
  <si>
    <t>259</t>
  </si>
  <si>
    <t>Võ Thị Minh</t>
  </si>
  <si>
    <t>Di</t>
  </si>
  <si>
    <t xml:space="preserve">II </t>
  </si>
  <si>
    <t>Nguyễn Lê Tấn</t>
  </si>
  <si>
    <t>369</t>
  </si>
  <si>
    <t xml:space="preserve">Nguyễn Trương Hoàng </t>
  </si>
  <si>
    <t>Nguyễn Thị Kim</t>
  </si>
  <si>
    <t xml:space="preserve">Trần Bảo </t>
  </si>
  <si>
    <t xml:space="preserve">Lê Minh </t>
  </si>
  <si>
    <t>Hội</t>
  </si>
  <si>
    <t>269</t>
  </si>
  <si>
    <t xml:space="preserve">Lê Ngọc Phương </t>
  </si>
  <si>
    <t>Thanh</t>
  </si>
  <si>
    <t>293</t>
  </si>
  <si>
    <t xml:space="preserve">Võ Thị Kim </t>
  </si>
  <si>
    <t>Thuyền</t>
  </si>
  <si>
    <t>336</t>
  </si>
  <si>
    <t>272</t>
  </si>
  <si>
    <t xml:space="preserve">Mai Thị Hoài </t>
  </si>
  <si>
    <t>324</t>
  </si>
  <si>
    <t>264</t>
  </si>
  <si>
    <t>Nguyễn Trương Hạ</t>
  </si>
  <si>
    <t>Trương Trần Mỹ</t>
  </si>
  <si>
    <t>268</t>
  </si>
  <si>
    <t>Huỳnh Thị Thanh</t>
  </si>
  <si>
    <t>284</t>
  </si>
  <si>
    <t>Trương Thị Hoàng</t>
  </si>
  <si>
    <t>262</t>
  </si>
  <si>
    <t>Nguyễn Thị Bích</t>
  </si>
  <si>
    <t>299</t>
  </si>
  <si>
    <t>257</t>
  </si>
  <si>
    <t>258</t>
  </si>
  <si>
    <t>260</t>
  </si>
  <si>
    <t>Phan Thị</t>
  </si>
  <si>
    <t>Kiều</t>
  </si>
  <si>
    <t>266</t>
  </si>
  <si>
    <t xml:space="preserve">Trương Thị </t>
  </si>
  <si>
    <t xml:space="preserve">Nguyễn Thị Thùy </t>
  </si>
  <si>
    <t>353</t>
  </si>
  <si>
    <t>374</t>
  </si>
  <si>
    <t>261</t>
  </si>
  <si>
    <t>263</t>
  </si>
  <si>
    <t>Nguyễn Thị Hoàn</t>
  </si>
  <si>
    <t>Đỗ Thị Thanh</t>
  </si>
  <si>
    <t>311</t>
  </si>
  <si>
    <t>310</t>
  </si>
  <si>
    <t>265</t>
  </si>
  <si>
    <t>Phạm Thị Thu</t>
  </si>
  <si>
    <t>255</t>
  </si>
  <si>
    <t>275</t>
  </si>
  <si>
    <t xml:space="preserve">Huỳnh Bá Huyền </t>
  </si>
  <si>
    <t>355</t>
  </si>
  <si>
    <t xml:space="preserve">Võ Khánh </t>
  </si>
  <si>
    <t xml:space="preserve">Vi </t>
  </si>
  <si>
    <t>394</t>
  </si>
  <si>
    <t>Trương Thị Thu</t>
  </si>
  <si>
    <t>289</t>
  </si>
  <si>
    <t>267</t>
  </si>
  <si>
    <t>Trần Thị Thanh</t>
  </si>
  <si>
    <t>283</t>
  </si>
  <si>
    <t>270</t>
  </si>
  <si>
    <t>Ngô Thị Thanh</t>
  </si>
  <si>
    <t>294</t>
  </si>
  <si>
    <t>273</t>
  </si>
  <si>
    <t xml:space="preserve">Nguyễn Thị Hoài </t>
  </si>
  <si>
    <t>325</t>
  </si>
  <si>
    <t>276</t>
  </si>
  <si>
    <t>Dương Thị Kiều</t>
  </si>
  <si>
    <t>408</t>
  </si>
  <si>
    <t>Trần Thị Anh</t>
  </si>
  <si>
    <t>309</t>
  </si>
  <si>
    <t xml:space="preserve">Nguyễn Đỗ Hoài </t>
  </si>
  <si>
    <t>Thu</t>
  </si>
  <si>
    <t>307</t>
  </si>
  <si>
    <t>Phạm Thùy</t>
  </si>
  <si>
    <t>Trần Thị Ánh</t>
  </si>
  <si>
    <t>390</t>
  </si>
  <si>
    <t>274</t>
  </si>
  <si>
    <t>Bùi Như</t>
  </si>
  <si>
    <t>332</t>
  </si>
  <si>
    <t>Phạm Ngọc</t>
  </si>
  <si>
    <t xml:space="preserve">Trần Thị Hoài </t>
  </si>
  <si>
    <t>367</t>
  </si>
  <si>
    <t>382</t>
  </si>
  <si>
    <t>271</t>
  </si>
  <si>
    <t>315</t>
  </si>
  <si>
    <t xml:space="preserve">Hoàng Thị </t>
  </si>
  <si>
    <t>Thúy</t>
  </si>
  <si>
    <t>330</t>
  </si>
  <si>
    <t>Trương Thị Mỹ</t>
  </si>
  <si>
    <t>302</t>
  </si>
  <si>
    <t>Võ Thị Thu</t>
  </si>
  <si>
    <t>Lài</t>
  </si>
  <si>
    <t>Trần Ni</t>
  </si>
  <si>
    <t>Phạm Thị Nhi</t>
  </si>
  <si>
    <t>277</t>
  </si>
  <si>
    <t>Phạm Gia</t>
  </si>
  <si>
    <t>Ho</t>
  </si>
  <si>
    <t>295</t>
  </si>
  <si>
    <t>Nguyễn Duy</t>
  </si>
  <si>
    <t>400</t>
  </si>
  <si>
    <t xml:space="preserve">Ngô Văn </t>
  </si>
  <si>
    <t>360</t>
  </si>
  <si>
    <t xml:space="preserve">Lê Thanh </t>
  </si>
  <si>
    <t>Hải</t>
  </si>
  <si>
    <t>Phạm Thị Mỹ</t>
  </si>
  <si>
    <t>Nguyễn Dương Trúc</t>
  </si>
  <si>
    <t>312</t>
  </si>
  <si>
    <t>292</t>
  </si>
  <si>
    <t>Lê Thị Thanh</t>
  </si>
  <si>
    <t>351</t>
  </si>
  <si>
    <t>Trần Hương</t>
  </si>
  <si>
    <t>300</t>
  </si>
  <si>
    <t>Đỗ Mạnh</t>
  </si>
  <si>
    <t>Trung</t>
  </si>
  <si>
    <t>373</t>
  </si>
  <si>
    <t>279</t>
  </si>
  <si>
    <t>Lê Hoàng Bảo</t>
  </si>
  <si>
    <t>286</t>
  </si>
  <si>
    <t>Nguyễn Ngọc Ly</t>
  </si>
  <si>
    <t>288</t>
  </si>
  <si>
    <t>Đỗ Phạm Thùy</t>
  </si>
  <si>
    <t>Nguyễn Võ Văn</t>
  </si>
  <si>
    <t>Mẫn</t>
  </si>
  <si>
    <t>285</t>
  </si>
  <si>
    <t>Lê Thị Trà</t>
  </si>
  <si>
    <t>278</t>
  </si>
  <si>
    <t xml:space="preserve">Nguyễn Thị Hương </t>
  </si>
  <si>
    <t>287</t>
  </si>
  <si>
    <t>Tôn Quốc</t>
  </si>
  <si>
    <t>290</t>
  </si>
  <si>
    <t>Nguyễn Hữu Thanh</t>
  </si>
  <si>
    <t>Trương Hoàng</t>
  </si>
  <si>
    <t>282</t>
  </si>
  <si>
    <t>Nguyễn Thị Thúy</t>
  </si>
  <si>
    <t>280</t>
  </si>
  <si>
    <t xml:space="preserve">Nguyễn Thị Thu </t>
  </si>
  <si>
    <t>Hường</t>
  </si>
  <si>
    <t xml:space="preserve">Vy </t>
  </si>
  <si>
    <t>411</t>
  </si>
  <si>
    <t>Trần Gia</t>
  </si>
  <si>
    <t>Diễm</t>
  </si>
  <si>
    <t>Dương Nguyễn Thùy</t>
  </si>
  <si>
    <t>Phan Văn Quý</t>
  </si>
  <si>
    <t>378</t>
  </si>
  <si>
    <t>Hồ Đình Quý</t>
  </si>
  <si>
    <t>Huỳnh Nhật</t>
  </si>
  <si>
    <t>Lê Thị Diễm</t>
  </si>
  <si>
    <t>Phạm Thị Thùy</t>
  </si>
  <si>
    <t>Vôn</t>
  </si>
  <si>
    <t>398</t>
  </si>
  <si>
    <t>Phùng Thảo</t>
  </si>
  <si>
    <t>412</t>
  </si>
  <si>
    <t>Lê Nữ Minh</t>
  </si>
  <si>
    <t>291</t>
  </si>
  <si>
    <t>Thái</t>
  </si>
  <si>
    <t xml:space="preserve">Nguyễn Lương Tiểu </t>
  </si>
  <si>
    <t>Băng</t>
  </si>
  <si>
    <t>342</t>
  </si>
  <si>
    <t>Nguyễn Thị Trúc</t>
  </si>
  <si>
    <t>Nguyễn Trần Hoài</t>
  </si>
  <si>
    <t>Võ Ngọc</t>
  </si>
  <si>
    <t xml:space="preserve">Nguyễn Vũ Đình </t>
  </si>
  <si>
    <t>370</t>
  </si>
  <si>
    <t xml:space="preserve">Đoàn Thị </t>
  </si>
  <si>
    <t>361</t>
  </si>
  <si>
    <t>Nguyễn Huy</t>
  </si>
  <si>
    <t>399</t>
  </si>
  <si>
    <t xml:space="preserve">Lê Đức </t>
  </si>
  <si>
    <t>Đạt</t>
  </si>
  <si>
    <t xml:space="preserve">Lê Đoàn Diệu </t>
  </si>
  <si>
    <t>Võ Thị Lệ</t>
  </si>
  <si>
    <t>281</t>
  </si>
  <si>
    <t>Lương Trương Gia</t>
  </si>
  <si>
    <t xml:space="preserve">Trịnh Quốc </t>
  </si>
  <si>
    <t>Tài</t>
  </si>
  <si>
    <t>Trần Thị Quý</t>
  </si>
  <si>
    <t>Ngưng</t>
  </si>
  <si>
    <t xml:space="preserve">Huỳnh Đỗ Khánh </t>
  </si>
  <si>
    <t>297</t>
  </si>
  <si>
    <t>Nguyễn Văn Hoài</t>
  </si>
  <si>
    <t>298</t>
  </si>
  <si>
    <t>Lê Ngọc</t>
  </si>
  <si>
    <t>345</t>
  </si>
  <si>
    <t>Nguyễn Thiện</t>
  </si>
  <si>
    <t>Bùi Văn</t>
  </si>
  <si>
    <t>304</t>
  </si>
  <si>
    <t>Đặng Ngọc Huy</t>
  </si>
  <si>
    <t>306</t>
  </si>
  <si>
    <t>Nguyễn Công</t>
  </si>
  <si>
    <t>296</t>
  </si>
  <si>
    <t xml:space="preserve">Huỳnh Thái </t>
  </si>
  <si>
    <t>305</t>
  </si>
  <si>
    <t xml:space="preserve">Trương Huỳnh Long </t>
  </si>
  <si>
    <t>395</t>
  </si>
  <si>
    <t>Nguyễn Như Mạnh</t>
  </si>
  <si>
    <t>Cường</t>
  </si>
  <si>
    <t xml:space="preserve">Nguyễn Thanh  </t>
  </si>
  <si>
    <t>Tùng</t>
  </si>
  <si>
    <t>379</t>
  </si>
  <si>
    <t xml:space="preserve">Nguyễn Vũ Chí </t>
  </si>
  <si>
    <t>301</t>
  </si>
  <si>
    <t>Mai Mỹ</t>
  </si>
  <si>
    <t>Phan Đức</t>
  </si>
  <si>
    <t xml:space="preserve">Nguyễn Nhật </t>
  </si>
  <si>
    <t>Võ Thị</t>
  </si>
  <si>
    <t>Thịnh</t>
  </si>
  <si>
    <t>Trần Công</t>
  </si>
  <si>
    <t>375</t>
  </si>
  <si>
    <t xml:space="preserve">Lê Trần Duy </t>
  </si>
  <si>
    <t>Cang</t>
  </si>
  <si>
    <t xml:space="preserve">Nguyễn San </t>
  </si>
  <si>
    <t>Liệp</t>
  </si>
  <si>
    <t>314</t>
  </si>
  <si>
    <t>Nguyễn Thị Hạ</t>
  </si>
  <si>
    <t>392</t>
  </si>
  <si>
    <t>413</t>
  </si>
  <si>
    <t>Trần Thị Cẩm</t>
  </si>
  <si>
    <t>308</t>
  </si>
  <si>
    <t>256</t>
  </si>
  <si>
    <t>Lê Đức Anh</t>
  </si>
  <si>
    <t>337</t>
  </si>
  <si>
    <t>Võ Lê</t>
  </si>
  <si>
    <t xml:space="preserve">Võ Nhật </t>
  </si>
  <si>
    <t>Hưng</t>
  </si>
  <si>
    <t xml:space="preserve">Trần Quốc </t>
  </si>
  <si>
    <t xml:space="preserve">Hồ Tấn </t>
  </si>
  <si>
    <t>Pháp</t>
  </si>
  <si>
    <t>Chương</t>
  </si>
  <si>
    <t>Lâm Trần Hồng</t>
  </si>
  <si>
    <t xml:space="preserve">Trần Thị Anh </t>
  </si>
  <si>
    <t xml:space="preserve">Thư </t>
  </si>
  <si>
    <t>319</t>
  </si>
  <si>
    <t>Tô Văn</t>
  </si>
  <si>
    <t>313</t>
  </si>
  <si>
    <t>Lê Anh</t>
  </si>
  <si>
    <t>387</t>
  </si>
  <si>
    <t xml:space="preserve">Lê Nguyễn Tuyết </t>
  </si>
  <si>
    <t>362</t>
  </si>
  <si>
    <t>Trần Đức Minh</t>
  </si>
  <si>
    <t>Nghĩa</t>
  </si>
  <si>
    <t>Võ Công</t>
  </si>
  <si>
    <t xml:space="preserve">Võ Đình </t>
  </si>
  <si>
    <t>Nguyễn ngọc</t>
  </si>
  <si>
    <t>Nguyễn Trung</t>
  </si>
  <si>
    <t>Tuyến</t>
  </si>
  <si>
    <t>381</t>
  </si>
  <si>
    <t>Bùi Quốc</t>
  </si>
  <si>
    <t>Thức</t>
  </si>
  <si>
    <t>321</t>
  </si>
  <si>
    <t>303</t>
  </si>
  <si>
    <t>Phạm Lê Ngọc</t>
  </si>
  <si>
    <t>Phan Lê Quang</t>
  </si>
  <si>
    <t xml:space="preserve">Hồ Thị  </t>
  </si>
  <si>
    <t xml:space="preserve">Nương </t>
  </si>
  <si>
    <t>326</t>
  </si>
  <si>
    <t>Phạm Nguyên Bảo</t>
  </si>
  <si>
    <t>316</t>
  </si>
  <si>
    <t>Đặng Thị Minh</t>
  </si>
  <si>
    <t>Ngô Lê Mỹ</t>
  </si>
  <si>
    <t>317</t>
  </si>
  <si>
    <t>Đoàn Thị Kim</t>
  </si>
  <si>
    <t>Liên</t>
  </si>
  <si>
    <t>327</t>
  </si>
  <si>
    <t>Nguyễn Thu</t>
  </si>
  <si>
    <t>333</t>
  </si>
  <si>
    <t>357</t>
  </si>
  <si>
    <t xml:space="preserve">Trần Thị Ánh </t>
  </si>
  <si>
    <t xml:space="preserve">Hồng </t>
  </si>
  <si>
    <t>Phan vũ Kim</t>
  </si>
  <si>
    <t>322</t>
  </si>
  <si>
    <t>Trương Nguyễn Thanh</t>
  </si>
  <si>
    <t>Nguyễn Thị Hoài</t>
  </si>
  <si>
    <t>328</t>
  </si>
  <si>
    <t xml:space="preserve">Lê Thị Hồng </t>
  </si>
  <si>
    <t>331</t>
  </si>
  <si>
    <t>Huỳnh Nguyên Bảo</t>
  </si>
  <si>
    <t>352</t>
  </si>
  <si>
    <t>334</t>
  </si>
  <si>
    <t>Phạm Thị Kiều</t>
  </si>
  <si>
    <t>366</t>
  </si>
  <si>
    <t>318</t>
  </si>
  <si>
    <t>Võ Thị Thanh</t>
  </si>
  <si>
    <t xml:space="preserve">Nguyễn Tân Lộc </t>
  </si>
  <si>
    <t>Huỳnh Thị Hoài</t>
  </si>
  <si>
    <t>354</t>
  </si>
  <si>
    <t xml:space="preserve">Hứa Như </t>
  </si>
  <si>
    <t xml:space="preserve">Phan Thị Thu </t>
  </si>
  <si>
    <t>Trần Thị Tâm</t>
  </si>
  <si>
    <t>356</t>
  </si>
  <si>
    <t>320</t>
  </si>
  <si>
    <t>Lộ Hồng Vi</t>
  </si>
  <si>
    <t xml:space="preserve">Trần Tuyết </t>
  </si>
  <si>
    <t>Đỗ Thị Song</t>
  </si>
  <si>
    <t xml:space="preserve">Lê Thị Cẩm </t>
  </si>
  <si>
    <t>Nguyễn Thị Hồng</t>
  </si>
  <si>
    <t>Nguyễn Thị Thảo</t>
  </si>
  <si>
    <t>Phạm Thị Diễm</t>
  </si>
  <si>
    <t>Ny</t>
  </si>
  <si>
    <t>Đoàn Bảo</t>
  </si>
  <si>
    <t>Tô Thị Thanh</t>
  </si>
  <si>
    <t>335</t>
  </si>
  <si>
    <t>409</t>
  </si>
  <si>
    <t>323</t>
  </si>
  <si>
    <t xml:space="preserve">Lê Thảo </t>
  </si>
  <si>
    <t xml:space="preserve">Dương Thị </t>
  </si>
  <si>
    <t>363</t>
  </si>
  <si>
    <t xml:space="preserve">Văn Thị Kiều </t>
  </si>
  <si>
    <t>368</t>
  </si>
  <si>
    <t>Lê Nhật Quỳnh</t>
  </si>
  <si>
    <t>Nguyễn Thị Yến</t>
  </si>
  <si>
    <t xml:space="preserve">Nguyễn Khánh </t>
  </si>
  <si>
    <t xml:space="preserve">Lương Mỹ </t>
  </si>
  <si>
    <t>329</t>
  </si>
  <si>
    <t>343</t>
  </si>
  <si>
    <t>Phan Lê Tường</t>
  </si>
  <si>
    <t>391</t>
  </si>
  <si>
    <t xml:space="preserve">Trịnh Thị Ly </t>
  </si>
  <si>
    <t>Trần Thị Mỹ</t>
  </si>
  <si>
    <t xml:space="preserve">Võ Ngọc Thúy </t>
  </si>
  <si>
    <t xml:space="preserve">Trần Thị Yến </t>
  </si>
  <si>
    <t>Nguyễn Thị Nhã</t>
  </si>
  <si>
    <t>385</t>
  </si>
  <si>
    <t>Phạm Thị Ngọc</t>
  </si>
  <si>
    <t xml:space="preserve">Lê Thị Bích </t>
  </si>
  <si>
    <t>Lê Thùy</t>
  </si>
  <si>
    <t>Si</t>
  </si>
  <si>
    <t>350</t>
  </si>
  <si>
    <t xml:space="preserve">Lê Thị Anh </t>
  </si>
  <si>
    <t>Trần Thị Bảo</t>
  </si>
  <si>
    <t>Phan Thúy</t>
  </si>
  <si>
    <t>Nguyễn Cát</t>
  </si>
  <si>
    <t>Tường</t>
  </si>
  <si>
    <t>380</t>
  </si>
  <si>
    <t xml:space="preserve">Anh </t>
  </si>
  <si>
    <t xml:space="preserve">Ngô Thị Mỹ </t>
  </si>
  <si>
    <t xml:space="preserve">Nguyễn Thị Minh </t>
  </si>
  <si>
    <t xml:space="preserve">Châu </t>
  </si>
  <si>
    <t xml:space="preserve">Phạm Hoàng Trường </t>
  </si>
  <si>
    <t xml:space="preserve">Nguyễn Hoàng </t>
  </si>
  <si>
    <t xml:space="preserve">Vũ </t>
  </si>
  <si>
    <t>401</t>
  </si>
  <si>
    <t xml:space="preserve">Trần Thị </t>
  </si>
  <si>
    <t>Thái Nguyễn Minh</t>
  </si>
  <si>
    <t>Ngô Gia</t>
  </si>
  <si>
    <t>346</t>
  </si>
  <si>
    <t>Huỳnh Khánh</t>
  </si>
  <si>
    <t>Đỗ Long</t>
  </si>
  <si>
    <t>Đặng Thị Thanh</t>
  </si>
  <si>
    <t>359</t>
  </si>
  <si>
    <t>Trần Thị Yến</t>
  </si>
  <si>
    <t>Thiện</t>
  </si>
  <si>
    <t>340</t>
  </si>
  <si>
    <t>Tô Quanh</t>
  </si>
  <si>
    <t>Đỗ Như</t>
  </si>
  <si>
    <t>348</t>
  </si>
  <si>
    <t>347</t>
  </si>
  <si>
    <t>341</t>
  </si>
  <si>
    <t>Võ Trần Nhật</t>
  </si>
  <si>
    <t>Trần Hồ Đình</t>
  </si>
  <si>
    <t>377</t>
  </si>
  <si>
    <t>344</t>
  </si>
  <si>
    <t>Lữ Thị Minh</t>
  </si>
  <si>
    <t>Nguyễn Mai Tường</t>
  </si>
  <si>
    <t>410</t>
  </si>
  <si>
    <t>Hứa Thị Phương</t>
  </si>
  <si>
    <t>358</t>
  </si>
  <si>
    <t>339</t>
  </si>
  <si>
    <t xml:space="preserve">Nguyễn Thúy </t>
  </si>
  <si>
    <t>364</t>
  </si>
  <si>
    <t>Bùi Thị Minh</t>
  </si>
  <si>
    <t xml:space="preserve">Nguyễn Thị Kiêu </t>
  </si>
  <si>
    <t xml:space="preserve">Trần Thị Như </t>
  </si>
  <si>
    <t>Phạm Thị Minh</t>
  </si>
  <si>
    <t>Phan Công</t>
  </si>
  <si>
    <t xml:space="preserve">Trần Nhật </t>
  </si>
  <si>
    <t>403</t>
  </si>
  <si>
    <t>Bùi Trung</t>
  </si>
  <si>
    <t>Trực</t>
  </si>
  <si>
    <t>372</t>
  </si>
  <si>
    <t>383</t>
  </si>
  <si>
    <t>338</t>
  </si>
  <si>
    <t>349</t>
  </si>
  <si>
    <t>Trương Yến</t>
  </si>
  <si>
    <t xml:space="preserve">Trần Thị Thu </t>
  </si>
  <si>
    <t>Huỳnh Thị Mỹ</t>
  </si>
  <si>
    <t>Su</t>
  </si>
  <si>
    <t xml:space="preserve">Trương Quốc </t>
  </si>
  <si>
    <t>Lương Gia</t>
  </si>
  <si>
    <t>Võ Thị Thúy</t>
  </si>
  <si>
    <t xml:space="preserve">Dương Đăng </t>
  </si>
  <si>
    <t>365</t>
  </si>
  <si>
    <t>Tưởng Thanh</t>
  </si>
  <si>
    <t>371</t>
  </si>
  <si>
    <t>Trần Thị Vân</t>
  </si>
  <si>
    <t>Võ Thị Tú</t>
  </si>
  <si>
    <t xml:space="preserve">Trương Thị Thu </t>
  </si>
  <si>
    <t>Huỳnh Thị Thu</t>
  </si>
  <si>
    <t xml:space="preserve">Phan Tường </t>
  </si>
  <si>
    <t>389</t>
  </si>
  <si>
    <t>Đỗ Tiến</t>
  </si>
  <si>
    <t>Trần Thị Như</t>
  </si>
  <si>
    <t xml:space="preserve">Trà </t>
  </si>
  <si>
    <t>396</t>
  </si>
  <si>
    <t>Lương Thị Thu</t>
  </si>
  <si>
    <t>Trần Thị Thu</t>
  </si>
  <si>
    <t>Phạm Nguyễn Quỳnh</t>
  </si>
  <si>
    <t>388</t>
  </si>
  <si>
    <t>Nguyễn Thị Hải</t>
  </si>
  <si>
    <t>Võ Thị Hoài</t>
  </si>
  <si>
    <t>Lê Nữ Thục</t>
  </si>
  <si>
    <t>TRương Minh</t>
  </si>
  <si>
    <t>Nguyễn Thị Quỳnh</t>
  </si>
  <si>
    <t>Nguyễn Thị Vu</t>
  </si>
  <si>
    <t xml:space="preserve">Đỗ Thị Thùy </t>
  </si>
  <si>
    <t>La Oanh</t>
  </si>
  <si>
    <t>Hứa Thị Cẩm</t>
  </si>
  <si>
    <t>Trần Hoài</t>
  </si>
  <si>
    <t xml:space="preserve">Lê Khánh </t>
  </si>
  <si>
    <t xml:space="preserve">Linh </t>
  </si>
  <si>
    <t>Dương Hồng</t>
  </si>
  <si>
    <t xml:space="preserve">Võ Thị Trúc </t>
  </si>
  <si>
    <t>Lê  Ngọc</t>
  </si>
  <si>
    <t>Nguyễn Trương Tường</t>
  </si>
  <si>
    <t>404</t>
  </si>
  <si>
    <t xml:space="preserve">Nguyễn Thị Ngọc </t>
  </si>
  <si>
    <t>Đỗ Thị Ty</t>
  </si>
  <si>
    <t>Nguyễn thị</t>
  </si>
  <si>
    <t>386</t>
  </si>
  <si>
    <t>Lương Thị Mỹ</t>
  </si>
  <si>
    <t>Phạm Qúy</t>
  </si>
  <si>
    <t>Nguyễn Thị Ngọc</t>
  </si>
  <si>
    <t>Phạm Nhật</t>
  </si>
  <si>
    <t>Lễ</t>
  </si>
  <si>
    <t>Nguyễn Đăng</t>
  </si>
  <si>
    <t>Điền</t>
  </si>
  <si>
    <t xml:space="preserve">Phạm Thị Hồng </t>
  </si>
  <si>
    <t>Nguyễn Ngọc Xuân</t>
  </si>
  <si>
    <t>376</t>
  </si>
  <si>
    <t>Nguyễn Văn Tiến</t>
  </si>
  <si>
    <t>Dũng</t>
  </si>
  <si>
    <t>Đặng Khánh Lê</t>
  </si>
  <si>
    <t xml:space="preserve">Đặng Ngô Thúy </t>
  </si>
  <si>
    <t xml:space="preserve">Lê Thị Phương </t>
  </si>
  <si>
    <t>Đào An</t>
  </si>
  <si>
    <t xml:space="preserve">Huỳnh Thanh </t>
  </si>
  <si>
    <t xml:space="preserve">Nguyễn Đào Duy </t>
  </si>
  <si>
    <t xml:space="preserve">Trương Thị Thanh </t>
  </si>
  <si>
    <t>Lam</t>
  </si>
  <si>
    <t>Nguyễn Hiếu</t>
  </si>
  <si>
    <t>384</t>
  </si>
  <si>
    <t>Trương Thị Thảo</t>
  </si>
  <si>
    <t>Võ Ngọc Kỳ</t>
  </si>
  <si>
    <t xml:space="preserve">Lương Thị Thanh </t>
  </si>
  <si>
    <t>405</t>
  </si>
  <si>
    <t>Huỳnh Vũ Nhật</t>
  </si>
  <si>
    <t>Ân</t>
  </si>
  <si>
    <t>Lê Nguyễn Anh</t>
  </si>
  <si>
    <t xml:space="preserve">Nguyễn Trần Hiếu </t>
  </si>
  <si>
    <t>Bùi Trần Thúy</t>
  </si>
  <si>
    <t>Lê Minh</t>
  </si>
  <si>
    <t>Lê Vạn</t>
  </si>
  <si>
    <t>Thành</t>
  </si>
  <si>
    <t xml:space="preserve">Đào Thị Thanh </t>
  </si>
  <si>
    <t xml:space="preserve">Hương </t>
  </si>
  <si>
    <t>Nguyễn Thiên</t>
  </si>
  <si>
    <t>Lý Hoàng</t>
  </si>
  <si>
    <t>393</t>
  </si>
  <si>
    <t>Phan Thanh</t>
  </si>
  <si>
    <t>Tony</t>
  </si>
  <si>
    <t>Nguyễn Phương Hoài</t>
  </si>
  <si>
    <t>Phan Văn</t>
  </si>
  <si>
    <t>254</t>
  </si>
  <si>
    <t xml:space="preserve">Trần Thị Mỹ  </t>
  </si>
  <si>
    <t>Đỗ Hùng Quốc</t>
  </si>
  <si>
    <t>Mai Thị</t>
  </si>
  <si>
    <t>Lương Lê Hạ</t>
  </si>
  <si>
    <t>406</t>
  </si>
  <si>
    <t>Đỗ Phú Vinh</t>
  </si>
  <si>
    <t>Hiển</t>
  </si>
  <si>
    <t>Hà Phương</t>
  </si>
  <si>
    <t xml:space="preserve">Trần Văn </t>
  </si>
  <si>
    <t>402</t>
  </si>
  <si>
    <t>Trần Tuyết</t>
  </si>
  <si>
    <t xml:space="preserve">Nguyễn Diệu  </t>
  </si>
  <si>
    <t xml:space="preserve">Trần Hữu </t>
  </si>
  <si>
    <t>397</t>
  </si>
  <si>
    <t xml:space="preserve">Trần Diệu </t>
  </si>
  <si>
    <t>Ngô Như</t>
  </si>
  <si>
    <t>Nguyễn Thị Cẩm</t>
  </si>
  <si>
    <t>Đặng Ngô Thúy</t>
  </si>
  <si>
    <t>Phạm Thị Hồng</t>
  </si>
  <si>
    <t xml:space="preserve">Lê Phước Bá </t>
  </si>
  <si>
    <t xml:space="preserve">Trần Nguyễn Đình </t>
  </si>
  <si>
    <t>253</t>
  </si>
  <si>
    <t>Trần Lê Khánh</t>
  </si>
  <si>
    <t>Võ Hoàng Nhật</t>
  </si>
  <si>
    <t xml:space="preserve">Lê Thị Ánh </t>
  </si>
  <si>
    <t>Lê Huyền</t>
  </si>
  <si>
    <t xml:space="preserve">Trương Thị Ánh </t>
  </si>
  <si>
    <t xml:space="preserve">Nguyễn Quốc </t>
  </si>
  <si>
    <t>Nguyễn Sư Minh</t>
  </si>
  <si>
    <t>Đào Thi Thanh</t>
  </si>
  <si>
    <t>Văn Thị Thanh</t>
  </si>
  <si>
    <t xml:space="preserve">Nguyễn Ngọc Khánh  </t>
  </si>
  <si>
    <t xml:space="preserve">Đoan </t>
  </si>
  <si>
    <t>407</t>
  </si>
  <si>
    <t xml:space="preserve">Nguyễn Thái </t>
  </si>
  <si>
    <t>Nguyễn Phước Hoàng</t>
  </si>
  <si>
    <t>Lân</t>
  </si>
  <si>
    <t>Hồ Xuân</t>
  </si>
  <si>
    <t>Mạnh</t>
  </si>
  <si>
    <t xml:space="preserve">Nguyễn Đăng </t>
  </si>
  <si>
    <t>Ti</t>
  </si>
  <si>
    <t>Hứa Viết</t>
  </si>
  <si>
    <t>Nguyễn Hoàng Nhật</t>
  </si>
  <si>
    <t>Tính</t>
  </si>
  <si>
    <t>LQĐ</t>
  </si>
  <si>
    <t xml:space="preserve">Phan Tấn </t>
  </si>
  <si>
    <t>Phạm Phan</t>
  </si>
  <si>
    <t>THĐ</t>
  </si>
  <si>
    <t>Phạm Hữu Tư</t>
  </si>
  <si>
    <t>Lý Đình</t>
  </si>
  <si>
    <t>Thắng</t>
  </si>
  <si>
    <t xml:space="preserve">Bùi Tấn </t>
  </si>
  <si>
    <t xml:space="preserve">Cường </t>
  </si>
  <si>
    <t>KĐ</t>
  </si>
  <si>
    <t xml:space="preserve">Nguyễn Đức </t>
  </si>
  <si>
    <t>Ngô Tuấn</t>
  </si>
  <si>
    <t>PĐ</t>
  </si>
  <si>
    <t>Phan Hà</t>
  </si>
  <si>
    <t>Phạm Văn</t>
  </si>
  <si>
    <t>Tổng điểm</t>
  </si>
  <si>
    <t>Tổng thưởng</t>
  </si>
  <si>
    <t>Thưởng</t>
  </si>
  <si>
    <t>Tổng điểm đồng đội</t>
  </si>
  <si>
    <t>Vị thứ</t>
  </si>
  <si>
    <t>NGỮ VĂN</t>
  </si>
  <si>
    <t xml:space="preserve">NGỮ VĂN </t>
  </si>
  <si>
    <t xml:space="preserve">TIẾNG ANH </t>
  </si>
  <si>
    <t xml:space="preserve">TOÁN </t>
  </si>
  <si>
    <t>TOÁN</t>
  </si>
  <si>
    <t xml:space="preserve">LÝ </t>
  </si>
  <si>
    <t>HÓA</t>
  </si>
  <si>
    <t>SINH</t>
  </si>
  <si>
    <t xml:space="preserve">ĐỊA </t>
  </si>
  <si>
    <t>SỬ</t>
  </si>
  <si>
    <t>SL</t>
  </si>
  <si>
    <t>BQ</t>
  </si>
  <si>
    <t>TỔNG HỢP XẾP GIẢI ĐỒNG ĐỘI CÁC MÔN HỌC SINH GIỎI LỚP 6,7,8 NĂM HỌC 2017-2018</t>
  </si>
  <si>
    <t>Môn</t>
  </si>
  <si>
    <t>ĐỊA</t>
  </si>
  <si>
    <t>LÝ</t>
  </si>
  <si>
    <t>TIN</t>
  </si>
  <si>
    <t>PHÒNG GD&amp;ĐT ĐẠI LỘC</t>
  </si>
  <si>
    <t>KẾT QuẢ HỌC SINH SINH LỚP 9 NĂM HỌC 2017-2018 TRƯỜNG THCS TRẦN PHÚ</t>
  </si>
  <si>
    <t xml:space="preserve">Lớp </t>
  </si>
  <si>
    <t>TĐ</t>
  </si>
  <si>
    <t>VII</t>
  </si>
  <si>
    <t>IV</t>
  </si>
</sst>
</file>

<file path=xl/styles.xml><?xml version="1.0" encoding="utf-8"?>
<styleSheet xmlns="http://schemas.openxmlformats.org/spreadsheetml/2006/main">
  <numFmts count="3">
    <numFmt numFmtId="164" formatCode="0.00;[Red]0.00"/>
    <numFmt numFmtId="165" formatCode="0.0"/>
    <numFmt numFmtId="166" formatCode="0;[Red]0"/>
  </numFmts>
  <fonts count="30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163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color indexed="8"/>
      <name val="Calibri"/>
      <family val="2"/>
    </font>
    <font>
      <sz val="14"/>
      <color indexed="8"/>
      <name val="Times New Roman"/>
      <family val="1"/>
      <charset val="163"/>
    </font>
    <font>
      <sz val="10"/>
      <name val="Arial"/>
      <family val="2"/>
      <charset val="163"/>
    </font>
    <font>
      <sz val="14"/>
      <color indexed="8"/>
      <name val="Times New Roman"/>
      <family val="1"/>
      <charset val="163"/>
    </font>
    <font>
      <sz val="11"/>
      <color indexed="8"/>
      <name val="Calibri"/>
      <family val="2"/>
      <charset val="1"/>
    </font>
    <font>
      <sz val="14"/>
      <color indexed="8"/>
      <name val="Times New Roman"/>
      <family val="1"/>
    </font>
    <font>
      <b/>
      <sz val="14"/>
      <color indexed="10"/>
      <name val="Times New Roman"/>
      <family val="1"/>
      <charset val="163"/>
    </font>
    <font>
      <sz val="14"/>
      <color indexed="8"/>
      <name val="Cambria"/>
      <family val="1"/>
      <charset val="163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b/>
      <sz val="14"/>
      <color indexed="8"/>
      <name val="Calibri"/>
      <family val="2"/>
    </font>
    <font>
      <b/>
      <sz val="14"/>
      <color indexed="10"/>
      <name val="Calibri"/>
      <family val="2"/>
    </font>
    <font>
      <b/>
      <sz val="14"/>
      <color indexed="10"/>
      <name val="Times New Roman"/>
      <family val="1"/>
    </font>
    <font>
      <sz val="14"/>
      <color indexed="63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sz val="14"/>
      <color indexed="8"/>
      <name val=".VnArialH"/>
      <family val="2"/>
    </font>
    <font>
      <sz val="11"/>
      <color indexed="8"/>
      <name val=".VnArialH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  <charset val="163"/>
    </font>
    <font>
      <sz val="12"/>
      <color indexed="8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sz val="12"/>
      <name val="Times New Roman"/>
      <family val="1"/>
      <charset val="163"/>
    </font>
    <font>
      <b/>
      <sz val="9"/>
      <color indexed="8"/>
      <name val="Times New Roman"/>
      <family val="1"/>
      <charset val="163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6" fillId="0" borderId="0"/>
  </cellStyleXfs>
  <cellXfs count="387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vertical="top"/>
    </xf>
    <xf numFmtId="49" fontId="3" fillId="2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center" vertical="top"/>
    </xf>
    <xf numFmtId="49" fontId="3" fillId="3" borderId="1" xfId="0" applyNumberFormat="1" applyFont="1" applyFill="1" applyBorder="1" applyAlignment="1" applyProtection="1">
      <alignment horizontal="center" vertical="top"/>
    </xf>
    <xf numFmtId="0" fontId="3" fillId="3" borderId="2" xfId="0" applyFont="1" applyFill="1" applyBorder="1" applyAlignment="1" applyProtection="1">
      <alignment vertical="top"/>
    </xf>
    <xf numFmtId="49" fontId="3" fillId="3" borderId="3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 applyProtection="1">
      <alignment horizontal="center" vertical="top"/>
    </xf>
    <xf numFmtId="0" fontId="5" fillId="3" borderId="2" xfId="0" applyFont="1" applyFill="1" applyBorder="1" applyAlignment="1" applyProtection="1">
      <alignment vertical="top"/>
    </xf>
    <xf numFmtId="0" fontId="3" fillId="3" borderId="2" xfId="2" applyFont="1" applyFill="1" applyBorder="1" applyAlignment="1" applyProtection="1">
      <alignment vertical="top"/>
    </xf>
    <xf numFmtId="49" fontId="3" fillId="3" borderId="2" xfId="0" applyNumberFormat="1" applyFont="1" applyFill="1" applyBorder="1" applyAlignment="1" applyProtection="1">
      <alignment horizontal="center" vertical="top"/>
    </xf>
    <xf numFmtId="49" fontId="3" fillId="4" borderId="1" xfId="0" applyNumberFormat="1" applyFont="1" applyFill="1" applyBorder="1" applyAlignment="1" applyProtection="1">
      <alignment horizontal="center" vertical="top"/>
    </xf>
    <xf numFmtId="0" fontId="3" fillId="4" borderId="2" xfId="0" applyFont="1" applyFill="1" applyBorder="1" applyAlignment="1" applyProtection="1">
      <alignment vertical="top"/>
    </xf>
    <xf numFmtId="49" fontId="3" fillId="4" borderId="2" xfId="0" applyNumberFormat="1" applyFont="1" applyFill="1" applyBorder="1" applyAlignment="1" applyProtection="1">
      <alignment horizontal="center" vertical="top"/>
    </xf>
    <xf numFmtId="0" fontId="3" fillId="4" borderId="1" xfId="0" applyFont="1" applyFill="1" applyBorder="1" applyAlignment="1" applyProtection="1">
      <alignment horizontal="center" vertical="top"/>
    </xf>
    <xf numFmtId="49" fontId="3" fillId="4" borderId="4" xfId="0" applyNumberFormat="1" applyFont="1" applyFill="1" applyBorder="1" applyAlignment="1" applyProtection="1">
      <alignment horizontal="center" vertical="top"/>
    </xf>
    <xf numFmtId="0" fontId="3" fillId="4" borderId="5" xfId="0" applyFont="1" applyFill="1" applyBorder="1" applyAlignment="1" applyProtection="1">
      <alignment vertical="top"/>
    </xf>
    <xf numFmtId="49" fontId="3" fillId="4" borderId="5" xfId="0" applyNumberFormat="1" applyFont="1" applyFill="1" applyBorder="1" applyAlignment="1" applyProtection="1">
      <alignment horizontal="center" vertical="top"/>
    </xf>
    <xf numFmtId="0" fontId="3" fillId="4" borderId="6" xfId="0" applyFont="1" applyFill="1" applyBorder="1" applyAlignment="1" applyProtection="1">
      <alignment vertical="top"/>
    </xf>
    <xf numFmtId="0" fontId="7" fillId="4" borderId="2" xfId="0" applyFont="1" applyFill="1" applyBorder="1" applyAlignment="1" applyProtection="1">
      <alignment vertical="top"/>
    </xf>
    <xf numFmtId="49" fontId="3" fillId="4" borderId="3" xfId="0" applyNumberFormat="1" applyFont="1" applyFill="1" applyBorder="1" applyAlignment="1" applyProtection="1">
      <alignment horizontal="center" vertical="top"/>
    </xf>
    <xf numFmtId="0" fontId="7" fillId="2" borderId="2" xfId="0" applyFont="1" applyFill="1" applyBorder="1" applyAlignment="1" applyProtection="1">
      <alignment vertical="top"/>
    </xf>
    <xf numFmtId="49" fontId="3" fillId="2" borderId="7" xfId="0" applyNumberFormat="1" applyFont="1" applyFill="1" applyBorder="1" applyAlignment="1" applyProtection="1">
      <alignment horizontal="center" vertical="top"/>
    </xf>
    <xf numFmtId="49" fontId="3" fillId="2" borderId="2" xfId="0" applyNumberFormat="1" applyFont="1" applyFill="1" applyBorder="1" applyAlignment="1" applyProtection="1">
      <alignment horizontal="center" vertical="top"/>
    </xf>
    <xf numFmtId="49" fontId="7" fillId="2" borderId="2" xfId="0" applyNumberFormat="1" applyFont="1" applyFill="1" applyBorder="1" applyAlignment="1" applyProtection="1">
      <alignment vertical="top"/>
    </xf>
    <xf numFmtId="49" fontId="7" fillId="2" borderId="8" xfId="0" applyNumberFormat="1" applyFont="1" applyFill="1" applyBorder="1" applyAlignment="1" applyProtection="1">
      <alignment vertical="top"/>
    </xf>
    <xf numFmtId="0" fontId="3" fillId="2" borderId="5" xfId="0" applyFont="1" applyFill="1" applyBorder="1" applyAlignment="1" applyProtection="1">
      <alignment vertical="top"/>
    </xf>
    <xf numFmtId="49" fontId="3" fillId="3" borderId="5" xfId="0" applyNumberFormat="1" applyFont="1" applyFill="1" applyBorder="1" applyAlignment="1" applyProtection="1">
      <alignment horizontal="center" vertical="top"/>
    </xf>
    <xf numFmtId="0" fontId="3" fillId="3" borderId="5" xfId="0" applyFont="1" applyFill="1" applyBorder="1" applyAlignment="1" applyProtection="1">
      <alignment vertical="top"/>
    </xf>
    <xf numFmtId="0" fontId="7" fillId="3" borderId="2" xfId="0" applyFont="1" applyFill="1" applyBorder="1" applyAlignment="1" applyProtection="1">
      <alignment vertical="top"/>
    </xf>
    <xf numFmtId="0" fontId="7" fillId="3" borderId="5" xfId="0" applyFont="1" applyFill="1" applyBorder="1" applyAlignment="1" applyProtection="1">
      <alignment vertical="top"/>
    </xf>
    <xf numFmtId="49" fontId="3" fillId="5" borderId="3" xfId="0" applyNumberFormat="1" applyFont="1" applyFill="1" applyBorder="1" applyAlignment="1" applyProtection="1">
      <alignment horizontal="center" vertical="top"/>
    </xf>
    <xf numFmtId="0" fontId="3" fillId="5" borderId="2" xfId="0" applyFont="1" applyFill="1" applyBorder="1" applyAlignment="1" applyProtection="1">
      <alignment vertical="top"/>
    </xf>
    <xf numFmtId="49" fontId="3" fillId="5" borderId="7" xfId="0" applyNumberFormat="1" applyFont="1" applyFill="1" applyBorder="1" applyAlignment="1" applyProtection="1">
      <alignment horizontal="center" vertical="top"/>
    </xf>
    <xf numFmtId="0" fontId="7" fillId="5" borderId="5" xfId="0" applyFont="1" applyFill="1" applyBorder="1" applyAlignment="1" applyProtection="1">
      <alignment vertical="top"/>
    </xf>
    <xf numFmtId="0" fontId="3" fillId="5" borderId="5" xfId="0" applyFont="1" applyFill="1" applyBorder="1" applyAlignment="1" applyProtection="1">
      <alignment vertical="top"/>
    </xf>
    <xf numFmtId="0" fontId="7" fillId="5" borderId="2" xfId="0" applyFont="1" applyFill="1" applyBorder="1" applyAlignment="1" applyProtection="1">
      <alignment vertical="top"/>
    </xf>
    <xf numFmtId="49" fontId="7" fillId="5" borderId="2" xfId="0" applyNumberFormat="1" applyFont="1" applyFill="1" applyBorder="1" applyAlignment="1" applyProtection="1">
      <alignment vertical="top"/>
    </xf>
    <xf numFmtId="49" fontId="3" fillId="5" borderId="1" xfId="0" applyNumberFormat="1" applyFont="1" applyFill="1" applyBorder="1" applyAlignment="1" applyProtection="1">
      <alignment horizontal="center"/>
    </xf>
    <xf numFmtId="49" fontId="3" fillId="5" borderId="1" xfId="0" applyNumberFormat="1" applyFont="1" applyFill="1" applyBorder="1" applyAlignment="1" applyProtection="1">
      <alignment horizontal="center" vertical="top"/>
    </xf>
    <xf numFmtId="49" fontId="3" fillId="5" borderId="4" xfId="0" applyNumberFormat="1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vertical="top"/>
    </xf>
    <xf numFmtId="49" fontId="3" fillId="4" borderId="1" xfId="0" applyNumberFormat="1" applyFont="1" applyFill="1" applyBorder="1" applyAlignment="1" applyProtection="1">
      <alignment horizontal="center"/>
    </xf>
    <xf numFmtId="49" fontId="3" fillId="4" borderId="4" xfId="0" applyNumberFormat="1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vertical="center"/>
    </xf>
    <xf numFmtId="0" fontId="7" fillId="4" borderId="1" xfId="0" applyFont="1" applyFill="1" applyBorder="1" applyAlignment="1" applyProtection="1">
      <alignment vertical="center"/>
    </xf>
    <xf numFmtId="49" fontId="3" fillId="5" borderId="4" xfId="0" applyNumberFormat="1" applyFont="1" applyFill="1" applyBorder="1" applyAlignment="1" applyProtection="1">
      <alignment horizontal="center" vertical="top"/>
    </xf>
    <xf numFmtId="49" fontId="3" fillId="3" borderId="1" xfId="0" applyNumberFormat="1" applyFont="1" applyFill="1" applyBorder="1" applyAlignment="1" applyProtection="1">
      <alignment horizontal="center"/>
    </xf>
    <xf numFmtId="49" fontId="3" fillId="3" borderId="4" xfId="0" applyNumberFormat="1" applyFont="1" applyFill="1" applyBorder="1" applyAlignment="1" applyProtection="1">
      <alignment horizontal="center"/>
    </xf>
    <xf numFmtId="49" fontId="3" fillId="2" borderId="1" xfId="0" applyNumberFormat="1" applyFont="1" applyFill="1" applyBorder="1" applyAlignment="1" applyProtection="1">
      <alignment horizontal="center"/>
    </xf>
    <xf numFmtId="49" fontId="3" fillId="2" borderId="4" xfId="0" applyNumberFormat="1" applyFont="1" applyFill="1" applyBorder="1" applyAlignment="1" applyProtection="1">
      <alignment horizontal="center"/>
    </xf>
    <xf numFmtId="49" fontId="3" fillId="2" borderId="9" xfId="0" applyNumberFormat="1" applyFont="1" applyFill="1" applyBorder="1" applyAlignment="1" applyProtection="1">
      <alignment horizontal="center"/>
    </xf>
    <xf numFmtId="49" fontId="3" fillId="2" borderId="9" xfId="0" applyNumberFormat="1" applyFont="1" applyFill="1" applyBorder="1" applyAlignment="1" applyProtection="1">
      <alignment horizontal="center" vertical="top"/>
    </xf>
    <xf numFmtId="49" fontId="3" fillId="6" borderId="1" xfId="0" applyNumberFormat="1" applyFont="1" applyFill="1" applyBorder="1" applyAlignment="1" applyProtection="1">
      <alignment horizontal="center" vertical="top"/>
    </xf>
    <xf numFmtId="0" fontId="3" fillId="6" borderId="2" xfId="0" applyFont="1" applyFill="1" applyBorder="1" applyAlignment="1" applyProtection="1">
      <alignment vertical="top"/>
    </xf>
    <xf numFmtId="49" fontId="3" fillId="6" borderId="1" xfId="0" applyNumberFormat="1" applyFont="1" applyFill="1" applyBorder="1" applyAlignment="1" applyProtection="1">
      <alignment horizontal="center"/>
    </xf>
    <xf numFmtId="0" fontId="3" fillId="6" borderId="2" xfId="0" applyFont="1" applyFill="1" applyBorder="1" applyAlignment="1" applyProtection="1">
      <alignment vertical="center"/>
    </xf>
    <xf numFmtId="0" fontId="3" fillId="6" borderId="1" xfId="0" applyFont="1" applyFill="1" applyBorder="1" applyAlignment="1" applyProtection="1">
      <alignment vertical="center"/>
    </xf>
    <xf numFmtId="49" fontId="3" fillId="6" borderId="4" xfId="0" applyNumberFormat="1" applyFont="1" applyFill="1" applyBorder="1" applyAlignment="1" applyProtection="1">
      <alignment horizontal="center" vertical="top"/>
    </xf>
    <xf numFmtId="49" fontId="3" fillId="6" borderId="9" xfId="0" applyNumberFormat="1" applyFont="1" applyFill="1" applyBorder="1" applyAlignment="1" applyProtection="1">
      <alignment horizontal="center"/>
    </xf>
    <xf numFmtId="49" fontId="3" fillId="6" borderId="4" xfId="0" applyNumberFormat="1" applyFont="1" applyFill="1" applyBorder="1" applyAlignment="1" applyProtection="1">
      <alignment horizontal="center"/>
    </xf>
    <xf numFmtId="49" fontId="3" fillId="3" borderId="4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3" fillId="2" borderId="1" xfId="0" applyFont="1" applyFill="1" applyBorder="1" applyAlignment="1" applyProtection="1">
      <alignment vertical="top"/>
    </xf>
    <xf numFmtId="165" fontId="3" fillId="2" borderId="3" xfId="0" applyNumberFormat="1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top"/>
    </xf>
    <xf numFmtId="49" fontId="3" fillId="2" borderId="3" xfId="0" applyNumberFormat="1" applyFont="1" applyFill="1" applyBorder="1" applyAlignment="1" applyProtection="1">
      <alignment vertical="top"/>
    </xf>
    <xf numFmtId="0" fontId="3" fillId="3" borderId="1" xfId="0" applyFont="1" applyFill="1" applyBorder="1" applyAlignment="1" applyProtection="1">
      <alignment vertical="top"/>
    </xf>
    <xf numFmtId="165" fontId="3" fillId="3" borderId="3" xfId="0" applyNumberFormat="1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top"/>
    </xf>
    <xf numFmtId="49" fontId="3" fillId="3" borderId="3" xfId="0" applyNumberFormat="1" applyFont="1" applyFill="1" applyBorder="1" applyAlignment="1" applyProtection="1">
      <alignment vertical="top"/>
    </xf>
    <xf numFmtId="0" fontId="5" fillId="3" borderId="1" xfId="0" applyFont="1" applyFill="1" applyBorder="1" applyAlignment="1" applyProtection="1">
      <alignment vertical="top"/>
    </xf>
    <xf numFmtId="0" fontId="5" fillId="3" borderId="3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top"/>
    </xf>
    <xf numFmtId="49" fontId="3" fillId="3" borderId="2" xfId="0" applyNumberFormat="1" applyFont="1" applyFill="1" applyBorder="1" applyAlignment="1" applyProtection="1">
      <alignment vertical="top"/>
    </xf>
    <xf numFmtId="0" fontId="3" fillId="4" borderId="3" xfId="0" applyFont="1" applyFill="1" applyBorder="1" applyAlignment="1" applyProtection="1">
      <alignment vertical="top"/>
    </xf>
    <xf numFmtId="0" fontId="3" fillId="4" borderId="1" xfId="0" applyFont="1" applyFill="1" applyBorder="1" applyAlignment="1" applyProtection="1">
      <alignment vertical="top"/>
    </xf>
    <xf numFmtId="165" fontId="3" fillId="4" borderId="3" xfId="0" applyNumberFormat="1" applyFont="1" applyFill="1" applyBorder="1" applyAlignment="1" applyProtection="1">
      <alignment vertical="center"/>
    </xf>
    <xf numFmtId="49" fontId="3" fillId="4" borderId="2" xfId="0" applyNumberFormat="1" applyFont="1" applyFill="1" applyBorder="1" applyAlignment="1" applyProtection="1">
      <alignment vertical="top"/>
    </xf>
    <xf numFmtId="0" fontId="3" fillId="4" borderId="4" xfId="0" applyFont="1" applyFill="1" applyBorder="1" applyAlignment="1" applyProtection="1">
      <alignment vertical="top"/>
    </xf>
    <xf numFmtId="165" fontId="3" fillId="4" borderId="7" xfId="0" applyNumberFormat="1" applyFont="1" applyFill="1" applyBorder="1" applyAlignment="1" applyProtection="1">
      <alignment vertical="center"/>
    </xf>
    <xf numFmtId="0" fontId="3" fillId="4" borderId="7" xfId="0" applyFont="1" applyFill="1" applyBorder="1" applyAlignment="1" applyProtection="1">
      <alignment vertical="top"/>
    </xf>
    <xf numFmtId="49" fontId="3" fillId="4" borderId="5" xfId="0" applyNumberFormat="1" applyFont="1" applyFill="1" applyBorder="1" applyAlignment="1" applyProtection="1">
      <alignment vertical="top"/>
    </xf>
    <xf numFmtId="0" fontId="3" fillId="4" borderId="10" xfId="0" applyFont="1" applyFill="1" applyBorder="1" applyAlignment="1" applyProtection="1">
      <alignment vertical="top"/>
    </xf>
    <xf numFmtId="0" fontId="3" fillId="4" borderId="11" xfId="0" applyFont="1" applyFill="1" applyBorder="1" applyAlignment="1" applyProtection="1">
      <alignment vertical="top"/>
    </xf>
    <xf numFmtId="49" fontId="3" fillId="4" borderId="12" xfId="0" applyNumberFormat="1" applyFont="1" applyFill="1" applyBorder="1" applyAlignment="1" applyProtection="1">
      <alignment vertical="top"/>
    </xf>
    <xf numFmtId="0" fontId="7" fillId="4" borderId="1" xfId="0" applyFont="1" applyFill="1" applyBorder="1" applyAlignment="1" applyProtection="1">
      <alignment vertical="top"/>
    </xf>
    <xf numFmtId="0" fontId="7" fillId="4" borderId="3" xfId="0" applyFont="1" applyFill="1" applyBorder="1" applyAlignment="1" applyProtection="1">
      <alignment vertical="center"/>
    </xf>
    <xf numFmtId="0" fontId="7" fillId="4" borderId="3" xfId="0" applyFont="1" applyFill="1" applyBorder="1" applyAlignment="1" applyProtection="1">
      <alignment vertical="top"/>
    </xf>
    <xf numFmtId="49" fontId="3" fillId="4" borderId="3" xfId="0" applyNumberFormat="1" applyFont="1" applyFill="1" applyBorder="1" applyAlignment="1" applyProtection="1">
      <alignment vertical="top"/>
    </xf>
    <xf numFmtId="0" fontId="7" fillId="2" borderId="1" xfId="0" applyFont="1" applyFill="1" applyBorder="1" applyAlignment="1" applyProtection="1">
      <alignment vertical="top"/>
    </xf>
    <xf numFmtId="165" fontId="7" fillId="2" borderId="3" xfId="0" applyNumberFormat="1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top"/>
    </xf>
    <xf numFmtId="49" fontId="7" fillId="2" borderId="3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 applyProtection="1">
      <alignment vertical="top"/>
    </xf>
    <xf numFmtId="49" fontId="3" fillId="2" borderId="7" xfId="0" applyNumberFormat="1" applyFont="1" applyFill="1" applyBorder="1" applyAlignment="1" applyProtection="1">
      <alignment vertical="top"/>
    </xf>
    <xf numFmtId="165" fontId="7" fillId="2" borderId="7" xfId="0" applyNumberFormat="1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top"/>
    </xf>
    <xf numFmtId="49" fontId="7" fillId="2" borderId="1" xfId="0" applyNumberFormat="1" applyFont="1" applyFill="1" applyBorder="1" applyAlignment="1" applyProtection="1">
      <alignment vertical="top"/>
    </xf>
    <xf numFmtId="0" fontId="3" fillId="3" borderId="4" xfId="0" applyFont="1" applyFill="1" applyBorder="1" applyAlignment="1" applyProtection="1">
      <alignment vertical="top"/>
    </xf>
    <xf numFmtId="165" fontId="3" fillId="3" borderId="7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top"/>
    </xf>
    <xf numFmtId="49" fontId="3" fillId="3" borderId="7" xfId="0" applyNumberFormat="1" applyFont="1" applyFill="1" applyBorder="1" applyAlignment="1" applyProtection="1">
      <alignment vertical="top"/>
    </xf>
    <xf numFmtId="0" fontId="7" fillId="3" borderId="1" xfId="0" applyFont="1" applyFill="1" applyBorder="1" applyAlignment="1" applyProtection="1">
      <alignment vertical="top"/>
    </xf>
    <xf numFmtId="165" fontId="7" fillId="3" borderId="3" xfId="0" applyNumberFormat="1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top"/>
    </xf>
    <xf numFmtId="49" fontId="7" fillId="3" borderId="3" xfId="0" applyNumberFormat="1" applyFont="1" applyFill="1" applyBorder="1" applyAlignment="1" applyProtection="1">
      <alignment vertical="top"/>
    </xf>
    <xf numFmtId="0" fontId="7" fillId="3" borderId="4" xfId="0" applyFont="1" applyFill="1" applyBorder="1" applyAlignment="1" applyProtection="1">
      <alignment vertical="top"/>
    </xf>
    <xf numFmtId="165" fontId="7" fillId="3" borderId="7" xfId="0" applyNumberFormat="1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top"/>
    </xf>
    <xf numFmtId="49" fontId="7" fillId="3" borderId="7" xfId="0" applyNumberFormat="1" applyFont="1" applyFill="1" applyBorder="1" applyAlignment="1" applyProtection="1">
      <alignment vertical="top"/>
    </xf>
    <xf numFmtId="165" fontId="7" fillId="4" borderId="3" xfId="0" applyNumberFormat="1" applyFont="1" applyFill="1" applyBorder="1" applyAlignment="1" applyProtection="1">
      <alignment vertical="center"/>
    </xf>
    <xf numFmtId="49" fontId="7" fillId="4" borderId="3" xfId="0" applyNumberFormat="1" applyFont="1" applyFill="1" applyBorder="1" applyAlignment="1" applyProtection="1">
      <alignment vertical="top"/>
    </xf>
    <xf numFmtId="49" fontId="3" fillId="4" borderId="7" xfId="0" applyNumberFormat="1" applyFont="1" applyFill="1" applyBorder="1" applyAlignment="1" applyProtection="1">
      <alignment vertical="top"/>
    </xf>
    <xf numFmtId="0" fontId="3" fillId="5" borderId="3" xfId="0" applyFont="1" applyFill="1" applyBorder="1" applyAlignment="1" applyProtection="1">
      <alignment vertical="top"/>
    </xf>
    <xf numFmtId="49" fontId="3" fillId="5" borderId="3" xfId="0" applyNumberFormat="1" applyFont="1" applyFill="1" applyBorder="1" applyAlignment="1" applyProtection="1">
      <alignment vertical="top"/>
    </xf>
    <xf numFmtId="165" fontId="3" fillId="5" borderId="3" xfId="0" applyNumberFormat="1" applyFont="1" applyFill="1" applyBorder="1" applyAlignment="1" applyProtection="1">
      <alignment vertical="center"/>
    </xf>
    <xf numFmtId="49" fontId="3" fillId="5" borderId="7" xfId="0" applyNumberFormat="1" applyFont="1" applyFill="1" applyBorder="1" applyAlignment="1" applyProtection="1">
      <alignment vertical="top"/>
    </xf>
    <xf numFmtId="0" fontId="7" fillId="5" borderId="4" xfId="0" applyFont="1" applyFill="1" applyBorder="1" applyAlignment="1" applyProtection="1">
      <alignment vertical="top"/>
    </xf>
    <xf numFmtId="165" fontId="7" fillId="5" borderId="7" xfId="0" applyNumberFormat="1" applyFont="1" applyFill="1" applyBorder="1" applyAlignment="1" applyProtection="1">
      <alignment vertical="center"/>
    </xf>
    <xf numFmtId="0" fontId="7" fillId="5" borderId="7" xfId="0" applyFont="1" applyFill="1" applyBorder="1" applyAlignment="1" applyProtection="1">
      <alignment vertical="top"/>
    </xf>
    <xf numFmtId="49" fontId="7" fillId="5" borderId="7" xfId="0" applyNumberFormat="1" applyFont="1" applyFill="1" applyBorder="1" applyAlignment="1" applyProtection="1">
      <alignment vertical="top"/>
    </xf>
    <xf numFmtId="0" fontId="7" fillId="5" borderId="1" xfId="0" applyFont="1" applyFill="1" applyBorder="1" applyAlignment="1" applyProtection="1">
      <alignment vertical="top"/>
    </xf>
    <xf numFmtId="165" fontId="7" fillId="5" borderId="3" xfId="0" applyNumberFormat="1" applyFont="1" applyFill="1" applyBorder="1" applyAlignment="1" applyProtection="1">
      <alignment vertical="center"/>
    </xf>
    <xf numFmtId="0" fontId="7" fillId="5" borderId="3" xfId="0" applyFont="1" applyFill="1" applyBorder="1" applyAlignment="1" applyProtection="1">
      <alignment vertical="top"/>
    </xf>
    <xf numFmtId="49" fontId="7" fillId="5" borderId="3" xfId="0" applyNumberFormat="1" applyFont="1" applyFill="1" applyBorder="1" applyAlignment="1" applyProtection="1">
      <alignment vertical="top"/>
    </xf>
    <xf numFmtId="0" fontId="3" fillId="5" borderId="4" xfId="0" applyFont="1" applyFill="1" applyBorder="1" applyAlignment="1" applyProtection="1">
      <alignment vertical="top"/>
    </xf>
    <xf numFmtId="165" fontId="3" fillId="5" borderId="7" xfId="0" applyNumberFormat="1" applyFont="1" applyFill="1" applyBorder="1" applyAlignment="1" applyProtection="1">
      <alignment vertical="center"/>
    </xf>
    <xf numFmtId="0" fontId="3" fillId="5" borderId="7" xfId="0" applyFont="1" applyFill="1" applyBorder="1" applyAlignment="1" applyProtection="1">
      <alignment vertical="top"/>
    </xf>
    <xf numFmtId="49" fontId="7" fillId="5" borderId="1" xfId="0" applyNumberFormat="1" applyFont="1" applyFill="1" applyBorder="1" applyAlignment="1" applyProtection="1">
      <alignment vertical="top"/>
    </xf>
    <xf numFmtId="0" fontId="3" fillId="5" borderId="2" xfId="0" applyFont="1" applyFill="1" applyBorder="1" applyAlignment="1" applyProtection="1"/>
    <xf numFmtId="0" fontId="3" fillId="5" borderId="1" xfId="0" applyFont="1" applyFill="1" applyBorder="1" applyAlignment="1" applyProtection="1"/>
    <xf numFmtId="165" fontId="3" fillId="5" borderId="3" xfId="0" applyNumberFormat="1" applyFont="1" applyFill="1" applyBorder="1" applyAlignment="1" applyProtection="1">
      <alignment vertical="top"/>
    </xf>
    <xf numFmtId="49" fontId="7" fillId="5" borderId="2" xfId="0" applyNumberFormat="1" applyFont="1" applyFill="1" applyBorder="1" applyAlignment="1" applyProtection="1"/>
    <xf numFmtId="49" fontId="7" fillId="5" borderId="1" xfId="0" applyNumberFormat="1" applyFont="1" applyFill="1" applyBorder="1" applyAlignment="1" applyProtection="1"/>
    <xf numFmtId="0" fontId="7" fillId="5" borderId="2" xfId="0" applyFont="1" applyFill="1" applyBorder="1" applyAlignment="1" applyProtection="1"/>
    <xf numFmtId="0" fontId="7" fillId="5" borderId="1" xfId="0" applyFont="1" applyFill="1" applyBorder="1" applyAlignment="1" applyProtection="1"/>
    <xf numFmtId="0" fontId="3" fillId="5" borderId="5" xfId="0" applyFont="1" applyFill="1" applyBorder="1" applyAlignment="1" applyProtection="1"/>
    <xf numFmtId="0" fontId="3" fillId="5" borderId="4" xfId="0" applyFont="1" applyFill="1" applyBorder="1" applyAlignment="1" applyProtection="1"/>
    <xf numFmtId="165" fontId="3" fillId="5" borderId="7" xfId="0" applyNumberFormat="1" applyFont="1" applyFill="1" applyBorder="1" applyAlignment="1" applyProtection="1">
      <alignment vertical="top"/>
    </xf>
    <xf numFmtId="0" fontId="7" fillId="5" borderId="5" xfId="0" applyFont="1" applyFill="1" applyBorder="1" applyAlignment="1" applyProtection="1"/>
    <xf numFmtId="0" fontId="7" fillId="5" borderId="4" xfId="0" applyFont="1" applyFill="1" applyBorder="1" applyAlignment="1" applyProtection="1"/>
    <xf numFmtId="0" fontId="7" fillId="5" borderId="13" xfId="0" applyFont="1" applyFill="1" applyBorder="1" applyAlignment="1" applyProtection="1"/>
    <xf numFmtId="0" fontId="3" fillId="4" borderId="2" xfId="0" applyFont="1" applyFill="1" applyBorder="1" applyAlignment="1" applyProtection="1"/>
    <xf numFmtId="0" fontId="3" fillId="4" borderId="1" xfId="0" applyFont="1" applyFill="1" applyBorder="1" applyAlignment="1" applyProtection="1"/>
    <xf numFmtId="165" fontId="3" fillId="4" borderId="3" xfId="0" applyNumberFormat="1" applyFont="1" applyFill="1" applyBorder="1" applyAlignment="1" applyProtection="1">
      <alignment vertical="top"/>
    </xf>
    <xf numFmtId="0" fontId="7" fillId="4" borderId="2" xfId="0" applyFont="1" applyFill="1" applyBorder="1" applyAlignment="1" applyProtection="1"/>
    <xf numFmtId="0" fontId="7" fillId="4" borderId="1" xfId="0" applyFont="1" applyFill="1" applyBorder="1" applyAlignment="1" applyProtection="1"/>
    <xf numFmtId="0" fontId="3" fillId="4" borderId="5" xfId="0" applyFont="1" applyFill="1" applyBorder="1" applyAlignment="1" applyProtection="1"/>
    <xf numFmtId="0" fontId="3" fillId="4" borderId="4" xfId="0" applyFont="1" applyFill="1" applyBorder="1" applyAlignment="1" applyProtection="1"/>
    <xf numFmtId="165" fontId="3" fillId="4" borderId="7" xfId="0" applyNumberFormat="1" applyFont="1" applyFill="1" applyBorder="1" applyAlignment="1" applyProtection="1">
      <alignment vertical="top"/>
    </xf>
    <xf numFmtId="0" fontId="3" fillId="4" borderId="3" xfId="0" applyFont="1" applyFill="1" applyBorder="1" applyAlignment="1" applyProtection="1">
      <alignment vertical="center"/>
    </xf>
    <xf numFmtId="49" fontId="3" fillId="4" borderId="3" xfId="0" applyNumberFormat="1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/>
    <xf numFmtId="0" fontId="3" fillId="3" borderId="3" xfId="0" applyFont="1" applyFill="1" applyBorder="1" applyAlignment="1" applyProtection="1"/>
    <xf numFmtId="0" fontId="7" fillId="3" borderId="2" xfId="0" applyFont="1" applyFill="1" applyBorder="1" applyAlignment="1" applyProtection="1"/>
    <xf numFmtId="0" fontId="7" fillId="3" borderId="1" xfId="0" applyFont="1" applyFill="1" applyBorder="1" applyAlignment="1" applyProtection="1"/>
    <xf numFmtId="165" fontId="3" fillId="3" borderId="3" xfId="0" applyNumberFormat="1" applyFont="1" applyFill="1" applyBorder="1" applyAlignment="1" applyProtection="1">
      <alignment vertical="top"/>
    </xf>
    <xf numFmtId="0" fontId="3" fillId="3" borderId="2" xfId="0" applyFont="1" applyFill="1" applyBorder="1" applyAlignment="1" applyProtection="1"/>
    <xf numFmtId="0" fontId="3" fillId="3" borderId="1" xfId="0" applyFont="1" applyFill="1" applyBorder="1" applyAlignment="1" applyProtection="1"/>
    <xf numFmtId="165" fontId="3" fillId="3" borderId="7" xfId="0" applyNumberFormat="1" applyFont="1" applyFill="1" applyBorder="1" applyAlignment="1" applyProtection="1">
      <alignment vertical="top"/>
    </xf>
    <xf numFmtId="0" fontId="3" fillId="3" borderId="3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/>
    <xf numFmtId="0" fontId="3" fillId="2" borderId="2" xfId="0" applyFont="1" applyFill="1" applyBorder="1" applyAlignment="1" applyProtection="1"/>
    <xf numFmtId="0" fontId="3" fillId="2" borderId="1" xfId="0" applyFont="1" applyFill="1" applyBorder="1" applyAlignment="1" applyProtection="1"/>
    <xf numFmtId="165" fontId="3" fillId="2" borderId="3" xfId="0" applyNumberFormat="1" applyFont="1" applyFill="1" applyBorder="1" applyAlignment="1" applyProtection="1">
      <alignment vertical="top"/>
    </xf>
    <xf numFmtId="0" fontId="3" fillId="2" borderId="14" xfId="0" applyFont="1" applyFill="1" applyBorder="1" applyAlignment="1" applyProtection="1">
      <alignment vertical="top"/>
    </xf>
    <xf numFmtId="0" fontId="7" fillId="2" borderId="2" xfId="0" applyFont="1" applyFill="1" applyBorder="1" applyAlignment="1" applyProtection="1"/>
    <xf numFmtId="0" fontId="7" fillId="2" borderId="1" xfId="0" applyFont="1" applyFill="1" applyBorder="1" applyAlignment="1" applyProtection="1"/>
    <xf numFmtId="49" fontId="7" fillId="2" borderId="2" xfId="0" applyNumberFormat="1" applyFont="1" applyFill="1" applyBorder="1" applyAlignment="1" applyProtection="1"/>
    <xf numFmtId="49" fontId="7" fillId="2" borderId="1" xfId="0" applyNumberFormat="1" applyFont="1" applyFill="1" applyBorder="1" applyAlignment="1" applyProtection="1"/>
    <xf numFmtId="0" fontId="3" fillId="2" borderId="7" xfId="0" applyFont="1" applyFill="1" applyBorder="1" applyAlignment="1" applyProtection="1"/>
    <xf numFmtId="165" fontId="3" fillId="2" borderId="7" xfId="0" applyNumberFormat="1" applyFont="1" applyFill="1" applyBorder="1" applyAlignment="1" applyProtection="1">
      <alignment vertical="top"/>
    </xf>
    <xf numFmtId="0" fontId="3" fillId="2" borderId="15" xfId="0" applyFont="1" applyFill="1" applyBorder="1" applyAlignment="1" applyProtection="1">
      <alignment vertical="top"/>
    </xf>
    <xf numFmtId="0" fontId="3" fillId="2" borderId="16" xfId="0" applyFont="1" applyFill="1" applyBorder="1" applyAlignment="1" applyProtection="1"/>
    <xf numFmtId="165" fontId="3" fillId="2" borderId="16" xfId="0" applyNumberFormat="1" applyFont="1" applyFill="1" applyBorder="1" applyAlignment="1" applyProtection="1">
      <alignment vertical="top"/>
    </xf>
    <xf numFmtId="0" fontId="3" fillId="2" borderId="16" xfId="0" applyFont="1" applyFill="1" applyBorder="1" applyAlignment="1" applyProtection="1">
      <alignment vertical="top"/>
    </xf>
    <xf numFmtId="49" fontId="3" fillId="2" borderId="16" xfId="0" applyNumberFormat="1" applyFont="1" applyFill="1" applyBorder="1" applyAlignment="1" applyProtection="1">
      <alignment vertical="top"/>
    </xf>
    <xf numFmtId="0" fontId="7" fillId="2" borderId="1" xfId="0" applyFont="1" applyFill="1" applyBorder="1" applyAlignment="1" applyProtection="1">
      <alignment vertical="center"/>
    </xf>
    <xf numFmtId="165" fontId="3" fillId="2" borderId="16" xfId="0" applyNumberFormat="1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/>
    <xf numFmtId="0" fontId="3" fillId="6" borderId="1" xfId="0" applyFont="1" applyFill="1" applyBorder="1" applyAlignment="1" applyProtection="1">
      <alignment vertical="top"/>
    </xf>
    <xf numFmtId="165" fontId="3" fillId="6" borderId="3" xfId="0" applyNumberFormat="1" applyFont="1" applyFill="1" applyBorder="1" applyAlignment="1" applyProtection="1">
      <alignment vertical="center"/>
    </xf>
    <xf numFmtId="0" fontId="3" fillId="6" borderId="3" xfId="0" applyFont="1" applyFill="1" applyBorder="1" applyAlignment="1" applyProtection="1">
      <alignment vertical="top"/>
    </xf>
    <xf numFmtId="49" fontId="3" fillId="6" borderId="3" xfId="0" applyNumberFormat="1" applyFont="1" applyFill="1" applyBorder="1" applyAlignment="1" applyProtection="1">
      <alignment vertical="top"/>
    </xf>
    <xf numFmtId="0" fontId="3" fillId="6" borderId="16" xfId="0" applyFont="1" applyFill="1" applyBorder="1" applyAlignment="1" applyProtection="1"/>
    <xf numFmtId="0" fontId="3" fillId="6" borderId="2" xfId="0" applyFont="1" applyFill="1" applyBorder="1" applyAlignment="1" applyProtection="1"/>
    <xf numFmtId="0" fontId="3" fillId="6" borderId="1" xfId="0" applyFont="1" applyFill="1" applyBorder="1" applyAlignment="1" applyProtection="1"/>
    <xf numFmtId="165" fontId="3" fillId="6" borderId="3" xfId="0" applyNumberFormat="1" applyFont="1" applyFill="1" applyBorder="1" applyAlignment="1" applyProtection="1">
      <alignment vertical="top"/>
    </xf>
    <xf numFmtId="0" fontId="3" fillId="6" borderId="14" xfId="0" applyFont="1" applyFill="1" applyBorder="1" applyAlignment="1" applyProtection="1">
      <alignment vertical="top"/>
    </xf>
    <xf numFmtId="0" fontId="3" fillId="6" borderId="3" xfId="0" applyFont="1" applyFill="1" applyBorder="1" applyAlignment="1" applyProtection="1">
      <alignment vertical="center"/>
    </xf>
    <xf numFmtId="49" fontId="3" fillId="6" borderId="3" xfId="0" applyNumberFormat="1" applyFont="1" applyFill="1" applyBorder="1" applyAlignment="1" applyProtection="1">
      <alignment vertical="center"/>
    </xf>
    <xf numFmtId="0" fontId="3" fillId="6" borderId="14" xfId="0" applyFont="1" applyFill="1" applyBorder="1" applyAlignment="1" applyProtection="1">
      <alignment vertical="center"/>
    </xf>
    <xf numFmtId="165" fontId="3" fillId="6" borderId="7" xfId="0" applyNumberFormat="1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vertical="top"/>
    </xf>
    <xf numFmtId="49" fontId="3" fillId="6" borderId="7" xfId="0" applyNumberFormat="1" applyFont="1" applyFill="1" applyBorder="1" applyAlignment="1" applyProtection="1">
      <alignment vertical="top"/>
    </xf>
    <xf numFmtId="165" fontId="3" fillId="6" borderId="16" xfId="0" applyNumberFormat="1" applyFont="1" applyFill="1" applyBorder="1" applyAlignment="1" applyProtection="1">
      <alignment vertical="top"/>
    </xf>
    <xf numFmtId="0" fontId="3" fillId="6" borderId="16" xfId="0" applyFont="1" applyFill="1" applyBorder="1" applyAlignment="1" applyProtection="1">
      <alignment vertical="top"/>
    </xf>
    <xf numFmtId="49" fontId="3" fillId="6" borderId="16" xfId="0" applyNumberFormat="1" applyFont="1" applyFill="1" applyBorder="1" applyAlignment="1" applyProtection="1">
      <alignment vertical="top"/>
    </xf>
    <xf numFmtId="0" fontId="3" fillId="6" borderId="17" xfId="0" applyFont="1" applyFill="1" applyBorder="1" applyAlignment="1" applyProtection="1">
      <alignment vertical="top"/>
    </xf>
    <xf numFmtId="0" fontId="7" fillId="6" borderId="1" xfId="0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/>
    <xf numFmtId="0" fontId="7" fillId="6" borderId="1" xfId="0" applyFont="1" applyFill="1" applyBorder="1" applyAlignment="1" applyProtection="1"/>
    <xf numFmtId="0" fontId="7" fillId="6" borderId="2" xfId="1" applyFont="1" applyFill="1" applyBorder="1" applyAlignment="1" applyProtection="1"/>
    <xf numFmtId="0" fontId="7" fillId="6" borderId="1" xfId="1" applyFont="1" applyFill="1" applyBorder="1" applyAlignment="1" applyProtection="1"/>
    <xf numFmtId="165" fontId="3" fillId="6" borderId="7" xfId="0" applyNumberFormat="1" applyFont="1" applyFill="1" applyBorder="1" applyAlignment="1" applyProtection="1">
      <alignment vertical="top"/>
    </xf>
    <xf numFmtId="0" fontId="3" fillId="6" borderId="7" xfId="1" applyFont="1" applyFill="1" applyBorder="1" applyAlignment="1" applyProtection="1">
      <alignment vertical="top"/>
    </xf>
    <xf numFmtId="49" fontId="3" fillId="6" borderId="7" xfId="1" applyNumberFormat="1" applyFont="1" applyFill="1" applyBorder="1" applyAlignment="1" applyProtection="1">
      <alignment vertical="top"/>
    </xf>
    <xf numFmtId="0" fontId="3" fillId="6" borderId="3" xfId="1" applyFont="1" applyFill="1" applyBorder="1" applyAlignment="1" applyProtection="1">
      <alignment vertical="top"/>
    </xf>
    <xf numFmtId="49" fontId="3" fillId="6" borderId="3" xfId="1" applyNumberFormat="1" applyFont="1" applyFill="1" applyBorder="1" applyAlignment="1" applyProtection="1">
      <alignment vertical="top"/>
    </xf>
    <xf numFmtId="0" fontId="3" fillId="3" borderId="14" xfId="0" applyFont="1" applyFill="1" applyBorder="1" applyAlignment="1" applyProtection="1">
      <alignment vertical="top"/>
    </xf>
    <xf numFmtId="0" fontId="7" fillId="3" borderId="1" xfId="0" applyFont="1" applyFill="1" applyBorder="1" applyAlignment="1" applyProtection="1">
      <alignment vertical="center"/>
    </xf>
    <xf numFmtId="0" fontId="7" fillId="0" borderId="2" xfId="0" applyFont="1" applyBorder="1" applyAlignment="1"/>
    <xf numFmtId="0" fontId="7" fillId="0" borderId="1" xfId="0" applyFont="1" applyBorder="1" applyAlignment="1"/>
    <xf numFmtId="165" fontId="3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10" fillId="0" borderId="3" xfId="0" applyFont="1" applyFill="1" applyBorder="1" applyAlignment="1" applyProtection="1"/>
    <xf numFmtId="165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7" borderId="2" xfId="0" applyFont="1" applyFill="1" applyBorder="1" applyAlignment="1"/>
    <xf numFmtId="0" fontId="7" fillId="7" borderId="1" xfId="0" applyFont="1" applyFill="1" applyBorder="1" applyAlignment="1"/>
    <xf numFmtId="0" fontId="5" fillId="0" borderId="2" xfId="0" applyFont="1" applyBorder="1" applyAlignment="1"/>
    <xf numFmtId="0" fontId="5" fillId="0" borderId="1" xfId="0" applyFont="1" applyBorder="1" applyAlignment="1"/>
    <xf numFmtId="165" fontId="9" fillId="0" borderId="3" xfId="0" applyNumberFormat="1" applyFont="1" applyBorder="1" applyAlignment="1">
      <alignment vertical="top"/>
    </xf>
    <xf numFmtId="49" fontId="3" fillId="0" borderId="0" xfId="0" applyNumberFormat="1" applyFont="1" applyFill="1" applyAlignment="1" applyProtection="1">
      <alignment vertical="top"/>
    </xf>
    <xf numFmtId="2" fontId="3" fillId="3" borderId="3" xfId="0" applyNumberFormat="1" applyFont="1" applyFill="1" applyBorder="1" applyAlignment="1" applyProtection="1">
      <alignment vertical="center"/>
    </xf>
    <xf numFmtId="2" fontId="3" fillId="0" borderId="3" xfId="0" applyNumberFormat="1" applyFont="1" applyFill="1" applyBorder="1" applyAlignment="1" applyProtection="1">
      <alignment vertical="center"/>
    </xf>
    <xf numFmtId="2" fontId="4" fillId="0" borderId="3" xfId="0" applyNumberFormat="1" applyFont="1" applyFill="1" applyBorder="1" applyAlignment="1" applyProtection="1"/>
    <xf numFmtId="2" fontId="4" fillId="0" borderId="0" xfId="0" applyNumberFormat="1" applyFont="1" applyFill="1" applyAlignment="1" applyProtection="1"/>
    <xf numFmtId="49" fontId="3" fillId="0" borderId="3" xfId="0" applyNumberFormat="1" applyFont="1" applyFill="1" applyBorder="1" applyAlignment="1" applyProtection="1">
      <alignment vertical="top"/>
    </xf>
    <xf numFmtId="0" fontId="3" fillId="4" borderId="2" xfId="2" applyFont="1" applyFill="1" applyBorder="1" applyAlignment="1" applyProtection="1">
      <alignment vertical="top"/>
    </xf>
    <xf numFmtId="0" fontId="3" fillId="5" borderId="2" xfId="2" applyFont="1" applyFill="1" applyBorder="1" applyAlignment="1" applyProtection="1">
      <alignment vertical="top"/>
    </xf>
    <xf numFmtId="0" fontId="3" fillId="4" borderId="2" xfId="0" applyFont="1" applyFill="1" applyBorder="1" applyAlignment="1" applyProtection="1">
      <alignment vertical="center"/>
    </xf>
    <xf numFmtId="0" fontId="3" fillId="5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vertical="top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3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/>
    <xf numFmtId="0" fontId="14" fillId="0" borderId="0" xfId="0" applyFont="1" applyFill="1" applyAlignment="1" applyProtection="1"/>
    <xf numFmtId="164" fontId="4" fillId="0" borderId="0" xfId="0" applyNumberFormat="1" applyFont="1" applyFill="1" applyAlignment="1" applyProtection="1"/>
    <xf numFmtId="164" fontId="15" fillId="0" borderId="0" xfId="0" applyNumberFormat="1" applyFont="1" applyFill="1" applyAlignment="1" applyProtection="1"/>
    <xf numFmtId="0" fontId="4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49" fontId="3" fillId="0" borderId="0" xfId="0" applyNumberFormat="1" applyFont="1" applyFill="1" applyAlignment="1" applyProtection="1">
      <alignment horizontal="center" vertical="top"/>
    </xf>
    <xf numFmtId="165" fontId="3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Alignment="1" applyProtection="1">
      <alignment vertical="top"/>
    </xf>
    <xf numFmtId="0" fontId="4" fillId="0" borderId="3" xfId="0" applyFont="1" applyFill="1" applyBorder="1" applyAlignment="1" applyProtection="1"/>
    <xf numFmtId="0" fontId="14" fillId="0" borderId="3" xfId="0" applyFont="1" applyFill="1" applyBorder="1" applyAlignment="1" applyProtection="1"/>
    <xf numFmtId="0" fontId="3" fillId="0" borderId="3" xfId="0" applyFont="1" applyFill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5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vertical="center"/>
    </xf>
    <xf numFmtId="164" fontId="16" fillId="0" borderId="3" xfId="0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164" fontId="3" fillId="0" borderId="0" xfId="0" applyNumberFormat="1" applyFont="1" applyFill="1" applyAlignment="1" applyProtection="1">
      <alignment vertical="center"/>
    </xf>
    <xf numFmtId="164" fontId="15" fillId="2" borderId="3" xfId="0" applyNumberFormat="1" applyFont="1" applyFill="1" applyBorder="1" applyAlignment="1" applyProtection="1"/>
    <xf numFmtId="0" fontId="4" fillId="2" borderId="3" xfId="0" applyFont="1" applyFill="1" applyBorder="1" applyAlignment="1" applyProtection="1"/>
    <xf numFmtId="0" fontId="4" fillId="2" borderId="3" xfId="0" applyFont="1" applyFill="1" applyBorder="1" applyAlignment="1" applyProtection="1">
      <alignment vertical="top"/>
    </xf>
    <xf numFmtId="0" fontId="4" fillId="6" borderId="3" xfId="0" applyFont="1" applyFill="1" applyBorder="1" applyAlignment="1" applyProtection="1"/>
    <xf numFmtId="0" fontId="4" fillId="0" borderId="3" xfId="0" applyFont="1" applyFill="1" applyBorder="1" applyAlignment="1" applyProtection="1">
      <alignment vertical="center"/>
    </xf>
    <xf numFmtId="165" fontId="4" fillId="2" borderId="3" xfId="0" applyNumberFormat="1" applyFont="1" applyFill="1" applyBorder="1" applyAlignment="1" applyProtection="1"/>
    <xf numFmtId="0" fontId="4" fillId="8" borderId="0" xfId="0" applyFont="1" applyFill="1" applyAlignment="1" applyProtection="1"/>
    <xf numFmtId="0" fontId="14" fillId="8" borderId="3" xfId="0" applyFont="1" applyFill="1" applyBorder="1" applyAlignment="1" applyProtection="1"/>
    <xf numFmtId="0" fontId="4" fillId="2" borderId="0" xfId="0" applyFont="1" applyFill="1" applyAlignment="1" applyProtection="1"/>
    <xf numFmtId="0" fontId="14" fillId="7" borderId="3" xfId="0" applyFont="1" applyFill="1" applyBorder="1" applyAlignment="1" applyProtection="1"/>
    <xf numFmtId="164" fontId="15" fillId="0" borderId="3" xfId="0" applyNumberFormat="1" applyFont="1" applyFill="1" applyBorder="1" applyAlignment="1" applyProtection="1"/>
    <xf numFmtId="0" fontId="4" fillId="0" borderId="3" xfId="0" applyFont="1" applyFill="1" applyBorder="1" applyAlignment="1" applyProtection="1">
      <alignment vertical="top"/>
    </xf>
    <xf numFmtId="164" fontId="15" fillId="6" borderId="3" xfId="0" applyNumberFormat="1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0" xfId="0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vertical="center"/>
    </xf>
    <xf numFmtId="0" fontId="3" fillId="0" borderId="3" xfId="0" applyFont="1" applyFill="1" applyBorder="1" applyAlignment="1" applyProtection="1">
      <alignment vertical="top"/>
    </xf>
    <xf numFmtId="49" fontId="3" fillId="0" borderId="1" xfId="0" applyNumberFormat="1" applyFont="1" applyFill="1" applyBorder="1" applyAlignment="1" applyProtection="1">
      <alignment horizontal="center" vertical="top"/>
    </xf>
    <xf numFmtId="0" fontId="2" fillId="0" borderId="3" xfId="0" applyFont="1" applyFill="1" applyBorder="1" applyAlignment="1" applyProtection="1">
      <alignment vertical="top"/>
    </xf>
    <xf numFmtId="49" fontId="2" fillId="0" borderId="3" xfId="0" applyNumberFormat="1" applyFont="1" applyFill="1" applyBorder="1" applyAlignment="1" applyProtection="1">
      <alignment vertical="top"/>
    </xf>
    <xf numFmtId="0" fontId="4" fillId="3" borderId="3" xfId="0" applyFont="1" applyFill="1" applyBorder="1" applyAlignment="1" applyProtection="1">
      <alignment vertical="top"/>
    </xf>
    <xf numFmtId="0" fontId="4" fillId="4" borderId="3" xfId="0" applyFont="1" applyFill="1" applyBorder="1" applyAlignment="1" applyProtection="1">
      <alignment vertical="top"/>
    </xf>
    <xf numFmtId="0" fontId="4" fillId="5" borderId="7" xfId="0" applyFont="1" applyFill="1" applyBorder="1" applyAlignment="1" applyProtection="1">
      <alignment vertical="top"/>
    </xf>
    <xf numFmtId="0" fontId="4" fillId="5" borderId="3" xfId="0" applyFont="1" applyFill="1" applyBorder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3" fillId="2" borderId="17" xfId="0" applyFont="1" applyFill="1" applyBorder="1" applyAlignment="1" applyProtection="1">
      <alignment vertical="top"/>
    </xf>
    <xf numFmtId="0" fontId="3" fillId="6" borderId="15" xfId="0" applyFont="1" applyFill="1" applyBorder="1" applyAlignment="1" applyProtection="1">
      <alignment vertical="top"/>
    </xf>
    <xf numFmtId="0" fontId="3" fillId="3" borderId="15" xfId="0" applyFont="1" applyFill="1" applyBorder="1" applyAlignment="1" applyProtection="1">
      <alignment vertical="top"/>
    </xf>
    <xf numFmtId="0" fontId="17" fillId="0" borderId="2" xfId="0" applyFont="1" applyBorder="1" applyAlignment="1">
      <alignment vertical="top"/>
    </xf>
    <xf numFmtId="0" fontId="17" fillId="0" borderId="1" xfId="0" applyFont="1" applyBorder="1" applyAlignment="1">
      <alignment vertical="top"/>
    </xf>
    <xf numFmtId="166" fontId="4" fillId="0" borderId="0" xfId="0" applyNumberFormat="1" applyFont="1" applyFill="1" applyAlignment="1" applyProtection="1"/>
    <xf numFmtId="166" fontId="4" fillId="0" borderId="0" xfId="0" applyNumberFormat="1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 vertical="top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165" fontId="19" fillId="0" borderId="3" xfId="0" applyNumberFormat="1" applyFont="1" applyFill="1" applyBorder="1" applyAlignment="1" applyProtection="1">
      <alignment vertical="center"/>
    </xf>
    <xf numFmtId="0" fontId="19" fillId="0" borderId="3" xfId="0" applyFont="1" applyFill="1" applyBorder="1" applyAlignment="1" applyProtection="1">
      <alignment vertical="center"/>
    </xf>
    <xf numFmtId="49" fontId="19" fillId="0" borderId="3" xfId="0" applyNumberFormat="1" applyFont="1" applyFill="1" applyBorder="1" applyAlignment="1" applyProtection="1">
      <alignment vertical="center"/>
    </xf>
    <xf numFmtId="164" fontId="20" fillId="0" borderId="3" xfId="0" applyNumberFormat="1" applyFont="1" applyFill="1" applyBorder="1" applyAlignment="1" applyProtection="1">
      <alignment vertical="center"/>
    </xf>
    <xf numFmtId="0" fontId="18" fillId="0" borderId="3" xfId="0" applyFont="1" applyFill="1" applyBorder="1" applyAlignment="1" applyProtection="1">
      <alignment horizontal="center" vertical="center"/>
    </xf>
    <xf numFmtId="166" fontId="18" fillId="0" borderId="3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vertical="center"/>
    </xf>
    <xf numFmtId="0" fontId="0" fillId="0" borderId="0" xfId="0" applyFill="1"/>
    <xf numFmtId="0" fontId="3" fillId="0" borderId="3" xfId="0" applyFont="1" applyFill="1" applyBorder="1"/>
    <xf numFmtId="0" fontId="3" fillId="0" borderId="18" xfId="0" applyFont="1" applyFill="1" applyBorder="1"/>
    <xf numFmtId="0" fontId="3" fillId="0" borderId="19" xfId="0" applyFont="1" applyFill="1" applyBorder="1"/>
    <xf numFmtId="0" fontId="3" fillId="0" borderId="20" xfId="0" applyFont="1" applyFill="1" applyBorder="1"/>
    <xf numFmtId="0" fontId="21" fillId="0" borderId="3" xfId="0" applyFont="1" applyFill="1" applyBorder="1"/>
    <xf numFmtId="0" fontId="22" fillId="0" borderId="0" xfId="0" applyFont="1" applyFill="1"/>
    <xf numFmtId="0" fontId="4" fillId="0" borderId="0" xfId="0" applyFont="1" applyFill="1" applyAlignment="1" applyProtection="1">
      <protection hidden="1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18" fillId="0" borderId="3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3" fillId="2" borderId="3" xfId="0" applyFont="1" applyFill="1" applyBorder="1" applyAlignment="1" applyProtection="1">
      <alignment horizontal="center" vertical="top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3" fillId="0" borderId="18" xfId="0" applyFont="1" applyFill="1" applyBorder="1" applyProtection="1">
      <protection hidden="1"/>
    </xf>
    <xf numFmtId="0" fontId="21" fillId="0" borderId="18" xfId="0" applyFont="1" applyFill="1" applyBorder="1" applyProtection="1">
      <protection hidden="1"/>
    </xf>
    <xf numFmtId="0" fontId="3" fillId="0" borderId="19" xfId="0" applyFont="1" applyFill="1" applyBorder="1" applyProtection="1">
      <protection hidden="1"/>
    </xf>
    <xf numFmtId="0" fontId="21" fillId="0" borderId="19" xfId="0" applyFont="1" applyFill="1" applyBorder="1" applyProtection="1">
      <protection hidden="1"/>
    </xf>
    <xf numFmtId="0" fontId="3" fillId="0" borderId="20" xfId="0" applyFont="1" applyFill="1" applyBorder="1" applyProtection="1">
      <protection hidden="1"/>
    </xf>
    <xf numFmtId="0" fontId="21" fillId="0" borderId="20" xfId="0" applyFont="1" applyFill="1" applyBorder="1" applyProtection="1">
      <protection hidden="1"/>
    </xf>
    <xf numFmtId="0" fontId="2" fillId="0" borderId="18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 vertical="top"/>
    </xf>
    <xf numFmtId="0" fontId="2" fillId="0" borderId="20" xfId="0" applyFont="1" applyFill="1" applyBorder="1" applyAlignment="1" applyProtection="1">
      <alignment horizontal="center"/>
    </xf>
    <xf numFmtId="0" fontId="23" fillId="0" borderId="0" xfId="0" applyFont="1" applyFill="1"/>
    <xf numFmtId="0" fontId="18" fillId="0" borderId="0" xfId="0" applyFont="1" applyFill="1"/>
    <xf numFmtId="0" fontId="25" fillId="0" borderId="0" xfId="0" applyFont="1"/>
    <xf numFmtId="0" fontId="26" fillId="0" borderId="3" xfId="0" applyFont="1" applyBorder="1" applyAlignment="1">
      <alignment horizontal="center"/>
    </xf>
    <xf numFmtId="0" fontId="26" fillId="0" borderId="0" xfId="0" applyFont="1" applyFill="1"/>
    <xf numFmtId="0" fontId="25" fillId="0" borderId="0" xfId="0" applyFont="1" applyFill="1"/>
    <xf numFmtId="0" fontId="26" fillId="0" borderId="3" xfId="0" applyFont="1" applyFill="1" applyBorder="1"/>
    <xf numFmtId="0" fontId="26" fillId="0" borderId="18" xfId="0" applyFont="1" applyFill="1" applyBorder="1"/>
    <xf numFmtId="0" fontId="25" fillId="0" borderId="18" xfId="0" applyFont="1" applyFill="1" applyBorder="1" applyAlignment="1" applyProtection="1">
      <alignment horizontal="center"/>
    </xf>
    <xf numFmtId="0" fontId="26" fillId="0" borderId="18" xfId="0" applyFont="1" applyFill="1" applyBorder="1" applyProtection="1">
      <protection hidden="1"/>
    </xf>
    <xf numFmtId="0" fontId="26" fillId="0" borderId="19" xfId="0" applyFont="1" applyFill="1" applyBorder="1"/>
    <xf numFmtId="0" fontId="25" fillId="0" borderId="19" xfId="0" applyFont="1" applyFill="1" applyBorder="1" applyAlignment="1" applyProtection="1">
      <alignment horizontal="center"/>
    </xf>
    <xf numFmtId="0" fontId="26" fillId="0" borderId="19" xfId="0" applyFont="1" applyFill="1" applyBorder="1" applyProtection="1">
      <protection hidden="1"/>
    </xf>
    <xf numFmtId="0" fontId="25" fillId="0" borderId="19" xfId="0" applyFont="1" applyFill="1" applyBorder="1" applyAlignment="1" applyProtection="1">
      <alignment horizontal="center" vertical="top"/>
    </xf>
    <xf numFmtId="0" fontId="26" fillId="0" borderId="20" xfId="0" applyFont="1" applyFill="1" applyBorder="1"/>
    <xf numFmtId="0" fontId="25" fillId="0" borderId="20" xfId="0" applyFont="1" applyFill="1" applyBorder="1" applyAlignment="1" applyProtection="1">
      <alignment horizontal="center"/>
    </xf>
    <xf numFmtId="0" fontId="26" fillId="0" borderId="20" xfId="0" applyFont="1" applyFill="1" applyBorder="1" applyProtection="1">
      <protection hidden="1"/>
    </xf>
    <xf numFmtId="0" fontId="26" fillId="0" borderId="0" xfId="0" applyFont="1"/>
    <xf numFmtId="0" fontId="27" fillId="0" borderId="3" xfId="0" applyFont="1" applyBorder="1" applyAlignment="1">
      <alignment horizontal="center"/>
    </xf>
    <xf numFmtId="0" fontId="25" fillId="9" borderId="19" xfId="0" applyFont="1" applyFill="1" applyBorder="1" applyAlignment="1" applyProtection="1">
      <alignment horizontal="center" vertical="top"/>
    </xf>
    <xf numFmtId="0" fontId="26" fillId="9" borderId="19" xfId="0" applyFont="1" applyFill="1" applyBorder="1" applyProtection="1">
      <protection hidden="1"/>
    </xf>
    <xf numFmtId="0" fontId="25" fillId="9" borderId="19" xfId="0" applyFont="1" applyFill="1" applyBorder="1" applyProtection="1">
      <protection hidden="1"/>
    </xf>
    <xf numFmtId="0" fontId="28" fillId="0" borderId="19" xfId="0" applyFont="1" applyFill="1" applyBorder="1" applyProtection="1">
      <protection hidden="1"/>
    </xf>
    <xf numFmtId="0" fontId="26" fillId="0" borderId="3" xfId="0" applyFont="1" applyBorder="1"/>
    <xf numFmtId="0" fontId="25" fillId="0" borderId="3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5" fillId="7" borderId="3" xfId="0" applyFont="1" applyFill="1" applyBorder="1" applyAlignment="1">
      <alignment horizontal="center"/>
    </xf>
    <xf numFmtId="0" fontId="2" fillId="0" borderId="17" xfId="0" applyFont="1" applyFill="1" applyBorder="1" applyAlignment="1" applyProtection="1">
      <alignment vertical="top"/>
    </xf>
    <xf numFmtId="0" fontId="2" fillId="0" borderId="2" xfId="0" applyFont="1" applyFill="1" applyBorder="1" applyAlignment="1" applyProtection="1">
      <alignment vertical="top"/>
    </xf>
    <xf numFmtId="0" fontId="2" fillId="0" borderId="1" xfId="0" applyFont="1" applyFill="1" applyBorder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1" fillId="0" borderId="0" xfId="0" applyFont="1" applyFill="1" applyAlignment="1" applyProtection="1">
      <alignment vertical="top"/>
    </xf>
    <xf numFmtId="0" fontId="2" fillId="0" borderId="0" xfId="0" applyFont="1" applyFill="1" applyAlignment="1" applyProtection="1">
      <alignment vertical="top"/>
    </xf>
    <xf numFmtId="0" fontId="4" fillId="0" borderId="3" xfId="0" applyFont="1" applyFill="1" applyBorder="1" applyAlignment="1" applyProtection="1"/>
    <xf numFmtId="0" fontId="2" fillId="0" borderId="2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19" fillId="0" borderId="2" xfId="0" applyFont="1" applyFill="1" applyBorder="1" applyAlignment="1" applyProtection="1">
      <alignment vertical="center"/>
    </xf>
    <xf numFmtId="0" fontId="19" fillId="0" borderId="1" xfId="0" applyFont="1" applyFill="1" applyBorder="1" applyAlignment="1" applyProtection="1">
      <alignment vertical="center"/>
    </xf>
    <xf numFmtId="0" fontId="3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</cellXfs>
  <cellStyles count="3">
    <cellStyle name="Excel Built-in Normal" xfId="1"/>
    <cellStyle name="Normal" xfId="0" builtinId="0"/>
    <cellStyle name="Normal 2" xfId="2"/>
  </cellStyles>
  <dxfs count="15"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910"/>
  <sheetViews>
    <sheetView zoomScale="130" zoomScaleNormal="130" workbookViewId="0">
      <selection activeCell="C14" sqref="C14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12" style="228" customWidth="1"/>
    <col min="11" max="11" width="9.140625" style="247"/>
    <col min="12" max="12" width="9.140625" style="244"/>
    <col min="13" max="13" width="9.140625" style="248"/>
    <col min="14" max="16" width="4.5703125" style="244" hidden="1" customWidth="1"/>
    <col min="17" max="17" width="12.5703125" style="244" hidden="1" customWidth="1"/>
    <col min="18" max="18" width="5.28515625" style="244" hidden="1" customWidth="1"/>
    <col min="19" max="19" width="5.7109375" style="244" hidden="1" customWidth="1"/>
    <col min="20" max="20" width="4.5703125" style="244" hidden="1" customWidth="1"/>
    <col min="21" max="21" width="4.42578125" style="244" hidden="1" customWidth="1"/>
    <col min="22" max="22" width="4.85546875" style="244" hidden="1" customWidth="1"/>
    <col min="23" max="23" width="4.7109375" style="244" hidden="1" customWidth="1"/>
    <col min="24" max="24" width="6.85546875" style="244" hidden="1" customWidth="1"/>
    <col min="25" max="25" width="6" style="244" hidden="1" customWidth="1"/>
    <col min="26" max="26" width="7" style="244" hidden="1" customWidth="1"/>
    <col min="27" max="27" width="5.5703125" style="244" hidden="1" customWidth="1"/>
    <col min="28" max="31" width="6.140625" style="244" hidden="1" customWidth="1"/>
    <col min="32" max="33" width="0" style="244" hidden="1" customWidth="1"/>
    <col min="34" max="34" width="6.42578125" style="244" hidden="1" customWidth="1"/>
    <col min="35" max="35" width="11.5703125" style="245" hidden="1" customWidth="1"/>
    <col min="36" max="36" width="0" style="244" hidden="1" customWidth="1"/>
    <col min="37" max="37" width="0" style="246" hidden="1" customWidth="1"/>
    <col min="38" max="38" width="12.28515625" style="244" hidden="1" customWidth="1"/>
    <col min="39" max="39" width="0" style="244" hidden="1" customWidth="1"/>
    <col min="40" max="16384" width="9.140625" style="244"/>
  </cols>
  <sheetData>
    <row r="1" spans="1:4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4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41" ht="23.25" customHeight="1">
      <c r="A3" s="249"/>
      <c r="B3" s="250"/>
      <c r="C3" s="249"/>
      <c r="D3" s="249"/>
      <c r="E3" s="251"/>
      <c r="F3" s="368" t="s">
        <v>1</v>
      </c>
      <c r="G3" s="368"/>
      <c r="H3" s="252" t="s">
        <v>2</v>
      </c>
      <c r="I3" s="249"/>
      <c r="Q3" s="253"/>
      <c r="R3" s="374" t="s">
        <v>3</v>
      </c>
      <c r="S3" s="374"/>
      <c r="T3" s="374"/>
      <c r="U3" s="374"/>
      <c r="V3" s="374"/>
      <c r="W3" s="374"/>
      <c r="X3" s="374" t="s">
        <v>4</v>
      </c>
      <c r="Y3" s="374"/>
      <c r="Z3" s="374"/>
      <c r="AA3" s="374"/>
      <c r="AB3" s="253"/>
      <c r="AC3" s="253"/>
      <c r="AD3" s="253"/>
      <c r="AE3" s="253"/>
      <c r="AF3" s="253"/>
      <c r="AG3" s="253"/>
      <c r="AH3" s="253"/>
      <c r="AI3" s="254"/>
    </row>
    <row r="4" spans="1:41" s="262" customFormat="1">
      <c r="A4" s="255" t="s">
        <v>5</v>
      </c>
      <c r="B4" s="256" t="s">
        <v>6</v>
      </c>
      <c r="C4" s="375" t="s">
        <v>7</v>
      </c>
      <c r="D4" s="376"/>
      <c r="E4" s="257" t="s">
        <v>8</v>
      </c>
      <c r="F4" s="258" t="s">
        <v>9</v>
      </c>
      <c r="G4" s="258" t="s">
        <v>10</v>
      </c>
      <c r="H4" s="259" t="s">
        <v>11</v>
      </c>
      <c r="I4" s="258" t="s">
        <v>12</v>
      </c>
      <c r="J4" s="260" t="s">
        <v>13</v>
      </c>
      <c r="K4" s="261" t="s">
        <v>14</v>
      </c>
      <c r="L4" s="255" t="s">
        <v>15</v>
      </c>
      <c r="M4" s="255" t="s">
        <v>16</v>
      </c>
      <c r="Q4" s="255"/>
      <c r="R4" s="255"/>
      <c r="S4" s="255" t="s">
        <v>17</v>
      </c>
      <c r="T4" s="255" t="s">
        <v>18</v>
      </c>
      <c r="U4" s="255" t="s">
        <v>19</v>
      </c>
      <c r="V4" s="255" t="s">
        <v>20</v>
      </c>
      <c r="W4" s="255" t="s">
        <v>21</v>
      </c>
      <c r="X4" s="255" t="s">
        <v>18</v>
      </c>
      <c r="Y4" s="255" t="s">
        <v>19</v>
      </c>
      <c r="Z4" s="255" t="s">
        <v>20</v>
      </c>
      <c r="AA4" s="255" t="s">
        <v>21</v>
      </c>
      <c r="AB4" s="255" t="s">
        <v>22</v>
      </c>
      <c r="AC4" s="255"/>
      <c r="AD4" s="255"/>
      <c r="AE4" s="255"/>
      <c r="AF4" s="255"/>
      <c r="AG4" s="255" t="s">
        <v>23</v>
      </c>
      <c r="AH4" s="255" t="s">
        <v>24</v>
      </c>
      <c r="AI4" s="258" t="s">
        <v>25</v>
      </c>
      <c r="AJ4" s="244"/>
      <c r="AK4" s="263"/>
      <c r="AL4" s="229"/>
      <c r="AM4" s="262">
        <v>51.5625</v>
      </c>
    </row>
    <row r="5" spans="1:41">
      <c r="A5" s="67">
        <v>1</v>
      </c>
      <c r="B5" s="1" t="s">
        <v>26</v>
      </c>
      <c r="C5" s="2" t="s">
        <v>27</v>
      </c>
      <c r="D5" s="65" t="s">
        <v>28</v>
      </c>
      <c r="E5" s="66">
        <v>6.3</v>
      </c>
      <c r="F5" s="67" t="s">
        <v>29</v>
      </c>
      <c r="G5" s="67" t="s">
        <v>30</v>
      </c>
      <c r="H5" s="68" t="s">
        <v>31</v>
      </c>
      <c r="I5" s="67" t="s">
        <v>32</v>
      </c>
      <c r="J5" s="68" t="s">
        <v>33</v>
      </c>
      <c r="K5" s="264">
        <v>14.25</v>
      </c>
      <c r="L5" s="265">
        <f>RANK(K5,K$5:K$68)</f>
        <v>1</v>
      </c>
      <c r="M5" s="266" t="s">
        <v>18</v>
      </c>
      <c r="Q5" s="253" t="s">
        <v>34</v>
      </c>
      <c r="R5" s="253">
        <v>64</v>
      </c>
      <c r="S5" s="253">
        <f>(INT(R5/2))</f>
        <v>32</v>
      </c>
      <c r="T5" s="253">
        <f>(INT(S5*5%))</f>
        <v>1</v>
      </c>
      <c r="U5" s="253">
        <f>T5*3</f>
        <v>3</v>
      </c>
      <c r="V5" s="253">
        <f>U5*4</f>
        <v>12</v>
      </c>
      <c r="W5" s="253">
        <f>S5-(T5+U5+V5)</f>
        <v>16</v>
      </c>
      <c r="X5" s="253">
        <f>COUNTIF($M5:$M64,"I")</f>
        <v>1</v>
      </c>
      <c r="Y5" s="253">
        <f>COUNTIF($M5:$M64,"II")</f>
        <v>3</v>
      </c>
      <c r="Z5" s="253">
        <f>COUNTIF($M5:$M64,"III")</f>
        <v>15</v>
      </c>
      <c r="AA5" s="253">
        <f>COUNTIF($M5:$M64,"KK")</f>
        <v>14</v>
      </c>
      <c r="AB5" s="267">
        <f>X5+Y5+Z5+AA5</f>
        <v>33</v>
      </c>
      <c r="AC5" s="253" t="str">
        <f>IF(Z5&gt;V5,"sai","")</f>
        <v>sai</v>
      </c>
      <c r="AD5" s="253" t="str">
        <f>IF(AA5&gt;W5,"sai","")</f>
        <v/>
      </c>
      <c r="AE5" s="253">
        <f>(X5+Y5+Z5+AA5)</f>
        <v>33</v>
      </c>
      <c r="AF5" s="268" t="str">
        <f>IF((X5+Y5+Z5)/S5&gt;0.6,"sai","Đ")</f>
        <v>Đ</v>
      </c>
      <c r="AG5" s="269">
        <f>AE5/R5%</f>
        <v>51.5625</v>
      </c>
      <c r="AH5" s="253">
        <f>SUM(X5:Z5)</f>
        <v>19</v>
      </c>
      <c r="AI5" s="254">
        <f>ROUND(AH5/AB5%,1)</f>
        <v>57.6</v>
      </c>
      <c r="AL5" s="230">
        <v>51.5625</v>
      </c>
      <c r="AM5" s="244">
        <v>46.666666666666671</v>
      </c>
      <c r="AO5" s="253" t="s">
        <v>206</v>
      </c>
    </row>
    <row r="6" spans="1:41">
      <c r="A6" s="67">
        <v>2</v>
      </c>
      <c r="B6" s="4">
        <v>121</v>
      </c>
      <c r="C6" s="2" t="s">
        <v>35</v>
      </c>
      <c r="D6" s="65" t="s">
        <v>36</v>
      </c>
      <c r="E6" s="66">
        <v>6.1</v>
      </c>
      <c r="F6" s="67" t="s">
        <v>29</v>
      </c>
      <c r="G6" s="67" t="s">
        <v>30</v>
      </c>
      <c r="H6" s="68" t="s">
        <v>31</v>
      </c>
      <c r="I6" s="67" t="s">
        <v>37</v>
      </c>
      <c r="J6" s="68" t="s">
        <v>38</v>
      </c>
      <c r="K6" s="264">
        <v>13.5</v>
      </c>
      <c r="L6" s="265">
        <f t="shared" ref="L6:L68" si="0">RANK(K6,K$5:K$68)</f>
        <v>2</v>
      </c>
      <c r="M6" s="266" t="s">
        <v>19</v>
      </c>
      <c r="Q6" s="253" t="s">
        <v>39</v>
      </c>
      <c r="R6" s="253">
        <v>60</v>
      </c>
      <c r="S6" s="253">
        <f t="shared" ref="S6:S20" si="1">(INT(R6/2))</f>
        <v>30</v>
      </c>
      <c r="T6" s="253">
        <f t="shared" ref="T6:T20" si="2">(INT(S6*5%))</f>
        <v>1</v>
      </c>
      <c r="U6" s="253">
        <f t="shared" ref="U6:U20" si="3">T6*3</f>
        <v>3</v>
      </c>
      <c r="V6" s="253">
        <f t="shared" ref="V6:V20" si="4">U6*4</f>
        <v>12</v>
      </c>
      <c r="W6" s="253">
        <f t="shared" ref="W6:W20" si="5">S6-(T6+U6+V6)</f>
        <v>14</v>
      </c>
      <c r="X6" s="253">
        <f>COUNTIF($M269:$M328,"I")</f>
        <v>2</v>
      </c>
      <c r="Y6" s="253">
        <f>COUNTIF($M269:$M328,"II")</f>
        <v>3</v>
      </c>
      <c r="Z6" s="253">
        <f>COUNTIF($M269:$M328,"III")</f>
        <v>10</v>
      </c>
      <c r="AA6" s="253">
        <f>COUNTIF($M269:$M328,"KK")</f>
        <v>13</v>
      </c>
      <c r="AB6" s="267">
        <f t="shared" ref="AB6:AB20" si="6">X6+Y6+Z6+AA6</f>
        <v>28</v>
      </c>
      <c r="AC6" s="253" t="str">
        <f t="shared" ref="AC6:AD20" si="7">IF(Z6&gt;V6,"sai","")</f>
        <v/>
      </c>
      <c r="AD6" s="253" t="str">
        <f t="shared" si="7"/>
        <v/>
      </c>
      <c r="AE6" s="253">
        <f t="shared" ref="AE6:AE20" si="8">(X6+Y6+Z6+AA6)</f>
        <v>28</v>
      </c>
      <c r="AF6" s="268" t="str">
        <f t="shared" ref="AF6:AF20" si="9">IF((X6+Y6+Z6)/S6&gt;0.6,"sai","Đ")</f>
        <v>Đ</v>
      </c>
      <c r="AG6" s="269">
        <f t="shared" ref="AG6:AG21" si="10">AE6/R6%</f>
        <v>46.666666666666671</v>
      </c>
      <c r="AH6" s="253">
        <f t="shared" ref="AH6:AH20" si="11">SUM(X6:Z6)</f>
        <v>15</v>
      </c>
      <c r="AI6" s="254">
        <f t="shared" ref="AI6:AI20" si="12">ROUND(AH6/AB6%,1)</f>
        <v>53.6</v>
      </c>
      <c r="AJ6" s="270"/>
      <c r="AL6" s="231">
        <v>46.666666666666671</v>
      </c>
      <c r="AM6" s="244">
        <v>50</v>
      </c>
      <c r="AO6" s="253" t="s">
        <v>93</v>
      </c>
    </row>
    <row r="7" spans="1:41">
      <c r="A7" s="67">
        <v>3</v>
      </c>
      <c r="B7" s="1" t="s">
        <v>40</v>
      </c>
      <c r="C7" s="2" t="s">
        <v>41</v>
      </c>
      <c r="D7" s="65" t="s">
        <v>42</v>
      </c>
      <c r="E7" s="66">
        <v>6.3</v>
      </c>
      <c r="F7" s="67" t="s">
        <v>29</v>
      </c>
      <c r="G7" s="67" t="s">
        <v>30</v>
      </c>
      <c r="H7" s="68" t="s">
        <v>31</v>
      </c>
      <c r="I7" s="67" t="s">
        <v>32</v>
      </c>
      <c r="J7" s="68" t="s">
        <v>43</v>
      </c>
      <c r="K7" s="264">
        <v>13.5</v>
      </c>
      <c r="L7" s="265">
        <f t="shared" si="0"/>
        <v>2</v>
      </c>
      <c r="M7" s="266" t="s">
        <v>19</v>
      </c>
      <c r="Q7" s="253" t="s">
        <v>44</v>
      </c>
      <c r="R7" s="253">
        <v>54</v>
      </c>
      <c r="S7" s="253">
        <f t="shared" si="1"/>
        <v>27</v>
      </c>
      <c r="T7" s="253">
        <f t="shared" si="2"/>
        <v>1</v>
      </c>
      <c r="U7" s="253">
        <f t="shared" si="3"/>
        <v>3</v>
      </c>
      <c r="V7" s="253">
        <f t="shared" si="4"/>
        <v>12</v>
      </c>
      <c r="W7" s="253">
        <f t="shared" si="5"/>
        <v>11</v>
      </c>
      <c r="X7" s="253">
        <f>COUNTIF($M616:$M669,"I")</f>
        <v>1</v>
      </c>
      <c r="Y7" s="253">
        <f>COUNTIF($M616:$M669,"II")</f>
        <v>3</v>
      </c>
      <c r="Z7" s="253">
        <f>COUNTIF($M616:$M669,"III")</f>
        <v>11</v>
      </c>
      <c r="AA7" s="253">
        <f>COUNTIF($M616:$M669,"KK")</f>
        <v>12</v>
      </c>
      <c r="AB7" s="267">
        <f t="shared" si="6"/>
        <v>27</v>
      </c>
      <c r="AC7" s="253" t="str">
        <f t="shared" si="7"/>
        <v/>
      </c>
      <c r="AD7" s="253" t="str">
        <f t="shared" si="7"/>
        <v>sai</v>
      </c>
      <c r="AE7" s="253">
        <f t="shared" si="8"/>
        <v>27</v>
      </c>
      <c r="AF7" s="268" t="str">
        <f t="shared" si="9"/>
        <v>Đ</v>
      </c>
      <c r="AG7" s="269">
        <f t="shared" si="10"/>
        <v>50</v>
      </c>
      <c r="AH7" s="253">
        <f t="shared" si="11"/>
        <v>15</v>
      </c>
      <c r="AI7" s="254">
        <f t="shared" si="12"/>
        <v>55.6</v>
      </c>
      <c r="AL7" s="231">
        <v>50</v>
      </c>
      <c r="AM7" s="244">
        <v>50.769230769230766</v>
      </c>
      <c r="AO7" s="253" t="s">
        <v>182</v>
      </c>
    </row>
    <row r="8" spans="1:41">
      <c r="A8" s="67">
        <v>4</v>
      </c>
      <c r="B8" s="1" t="s">
        <v>45</v>
      </c>
      <c r="C8" s="2" t="s">
        <v>46</v>
      </c>
      <c r="D8" s="65" t="s">
        <v>47</v>
      </c>
      <c r="E8" s="66">
        <v>6.3</v>
      </c>
      <c r="F8" s="67" t="s">
        <v>29</v>
      </c>
      <c r="G8" s="67" t="s">
        <v>30</v>
      </c>
      <c r="H8" s="68" t="s">
        <v>31</v>
      </c>
      <c r="I8" s="67" t="s">
        <v>32</v>
      </c>
      <c r="J8" s="68" t="s">
        <v>48</v>
      </c>
      <c r="K8" s="264">
        <v>13.5</v>
      </c>
      <c r="L8" s="265">
        <f t="shared" si="0"/>
        <v>2</v>
      </c>
      <c r="M8" s="266" t="s">
        <v>19</v>
      </c>
      <c r="Q8" s="253" t="s">
        <v>49</v>
      </c>
      <c r="R8" s="253">
        <v>65</v>
      </c>
      <c r="S8" s="253">
        <f t="shared" si="1"/>
        <v>32</v>
      </c>
      <c r="T8" s="253">
        <f t="shared" si="2"/>
        <v>1</v>
      </c>
      <c r="U8" s="253">
        <f t="shared" si="3"/>
        <v>3</v>
      </c>
      <c r="V8" s="253">
        <f t="shared" si="4"/>
        <v>12</v>
      </c>
      <c r="W8" s="253">
        <f t="shared" si="5"/>
        <v>16</v>
      </c>
      <c r="X8" s="253">
        <f>COUNTIF($M134:$M198,"I")</f>
        <v>1</v>
      </c>
      <c r="Y8" s="253">
        <f>COUNTIF($M134:$M198,"II")</f>
        <v>3</v>
      </c>
      <c r="Z8" s="253">
        <f>COUNTIF($M134:$M198,"III")</f>
        <v>15</v>
      </c>
      <c r="AA8" s="253">
        <f>COUNTIF($M134:$M198,"KK")</f>
        <v>14</v>
      </c>
      <c r="AB8" s="267">
        <f t="shared" si="6"/>
        <v>33</v>
      </c>
      <c r="AC8" s="253" t="str">
        <f t="shared" si="7"/>
        <v>sai</v>
      </c>
      <c r="AD8" s="253" t="str">
        <f t="shared" si="7"/>
        <v/>
      </c>
      <c r="AE8" s="253">
        <f t="shared" si="8"/>
        <v>33</v>
      </c>
      <c r="AF8" s="268" t="str">
        <f t="shared" si="9"/>
        <v>Đ</v>
      </c>
      <c r="AG8" s="269">
        <f t="shared" si="10"/>
        <v>50.769230769230766</v>
      </c>
      <c r="AH8" s="253">
        <f t="shared" si="11"/>
        <v>19</v>
      </c>
      <c r="AI8" s="254">
        <f t="shared" si="12"/>
        <v>57.6</v>
      </c>
      <c r="AL8" s="231">
        <v>50.769230769230766</v>
      </c>
      <c r="AM8" s="244">
        <v>46.875</v>
      </c>
      <c r="AO8" s="253" t="s">
        <v>230</v>
      </c>
    </row>
    <row r="9" spans="1:41" ht="18.75" customHeight="1">
      <c r="A9" s="67">
        <v>5</v>
      </c>
      <c r="B9" s="1" t="s">
        <v>50</v>
      </c>
      <c r="C9" s="2" t="s">
        <v>51</v>
      </c>
      <c r="D9" s="65" t="s">
        <v>52</v>
      </c>
      <c r="E9" s="66">
        <v>6.1</v>
      </c>
      <c r="F9" s="67" t="s">
        <v>53</v>
      </c>
      <c r="G9" s="67" t="s">
        <v>30</v>
      </c>
      <c r="H9" s="68" t="s">
        <v>31</v>
      </c>
      <c r="I9" s="67" t="s">
        <v>54</v>
      </c>
      <c r="J9" s="68" t="s">
        <v>55</v>
      </c>
      <c r="K9" s="264">
        <v>13</v>
      </c>
      <c r="L9" s="265">
        <f t="shared" si="0"/>
        <v>5</v>
      </c>
      <c r="M9" s="266" t="s">
        <v>20</v>
      </c>
      <c r="Q9" s="253" t="s">
        <v>56</v>
      </c>
      <c r="R9" s="253">
        <v>64</v>
      </c>
      <c r="S9" s="253">
        <f t="shared" si="1"/>
        <v>32</v>
      </c>
      <c r="T9" s="253">
        <f t="shared" si="2"/>
        <v>1</v>
      </c>
      <c r="U9" s="253">
        <f t="shared" si="3"/>
        <v>3</v>
      </c>
      <c r="V9" s="253">
        <f t="shared" si="4"/>
        <v>12</v>
      </c>
      <c r="W9" s="253">
        <f t="shared" si="5"/>
        <v>16</v>
      </c>
      <c r="X9" s="253">
        <f>COUNTIF($M393:$M456,"I")</f>
        <v>1</v>
      </c>
      <c r="Y9" s="253">
        <f>COUNTIF($M393:$M456,"II")</f>
        <v>2</v>
      </c>
      <c r="Z9" s="253">
        <f>COUNTIF($M393:$M456,"III")</f>
        <v>15</v>
      </c>
      <c r="AA9" s="253">
        <f>COUNTIF($M393:$M456,"KK")</f>
        <v>12</v>
      </c>
      <c r="AB9" s="267">
        <f t="shared" si="6"/>
        <v>30</v>
      </c>
      <c r="AC9" s="253" t="str">
        <f t="shared" si="7"/>
        <v>sai</v>
      </c>
      <c r="AD9" s="253" t="str">
        <f t="shared" si="7"/>
        <v/>
      </c>
      <c r="AE9" s="253">
        <f t="shared" si="8"/>
        <v>30</v>
      </c>
      <c r="AF9" s="268" t="str">
        <f t="shared" si="9"/>
        <v>Đ</v>
      </c>
      <c r="AG9" s="269">
        <f t="shared" si="10"/>
        <v>46.875</v>
      </c>
      <c r="AH9" s="253">
        <f t="shared" si="11"/>
        <v>18</v>
      </c>
      <c r="AI9" s="254">
        <f t="shared" si="12"/>
        <v>60</v>
      </c>
      <c r="AL9" s="231">
        <v>46.875</v>
      </c>
      <c r="AM9" s="244">
        <v>24.074074074074073</v>
      </c>
      <c r="AO9" s="253" t="s">
        <v>74</v>
      </c>
    </row>
    <row r="10" spans="1:41">
      <c r="A10" s="67">
        <v>6</v>
      </c>
      <c r="B10" s="4">
        <v>134</v>
      </c>
      <c r="C10" s="2" t="s">
        <v>57</v>
      </c>
      <c r="D10" s="65" t="s">
        <v>42</v>
      </c>
      <c r="E10" s="66">
        <v>6.7</v>
      </c>
      <c r="F10" s="67" t="s">
        <v>29</v>
      </c>
      <c r="G10" s="67" t="s">
        <v>30</v>
      </c>
      <c r="H10" s="68" t="s">
        <v>31</v>
      </c>
      <c r="I10" s="67" t="s">
        <v>58</v>
      </c>
      <c r="J10" s="68" t="s">
        <v>59</v>
      </c>
      <c r="K10" s="264">
        <v>12.5</v>
      </c>
      <c r="L10" s="265">
        <f t="shared" si="0"/>
        <v>6</v>
      </c>
      <c r="M10" s="266" t="s">
        <v>20</v>
      </c>
      <c r="Q10" s="253" t="s">
        <v>60</v>
      </c>
      <c r="R10" s="253">
        <v>54</v>
      </c>
      <c r="S10" s="253">
        <f t="shared" si="1"/>
        <v>27</v>
      </c>
      <c r="T10" s="253">
        <f t="shared" si="2"/>
        <v>1</v>
      </c>
      <c r="U10" s="253">
        <f t="shared" si="3"/>
        <v>3</v>
      </c>
      <c r="V10" s="253">
        <f t="shared" si="4"/>
        <v>12</v>
      </c>
      <c r="W10" s="253">
        <f t="shared" si="5"/>
        <v>11</v>
      </c>
      <c r="X10" s="253">
        <f>COUNTIF($M822:$M875,"I")</f>
        <v>1</v>
      </c>
      <c r="Y10" s="253">
        <f>COUNTIF($M822:$M875,"II")</f>
        <v>1</v>
      </c>
      <c r="Z10" s="253">
        <f>COUNTIF($M822:$M875,"III")</f>
        <v>7</v>
      </c>
      <c r="AA10" s="253">
        <f>COUNTIF($M822:$M875,"KK")</f>
        <v>7</v>
      </c>
      <c r="AB10" s="267">
        <f t="shared" si="6"/>
        <v>16</v>
      </c>
      <c r="AC10" s="253" t="str">
        <f t="shared" si="7"/>
        <v/>
      </c>
      <c r="AD10" s="253" t="str">
        <f t="shared" si="7"/>
        <v/>
      </c>
      <c r="AE10" s="253">
        <f t="shared" si="8"/>
        <v>16</v>
      </c>
      <c r="AF10" s="268" t="str">
        <f t="shared" si="9"/>
        <v>Đ</v>
      </c>
      <c r="AG10" s="269">
        <f t="shared" si="10"/>
        <v>29.629629629629626</v>
      </c>
      <c r="AH10" s="253">
        <f t="shared" si="11"/>
        <v>9</v>
      </c>
      <c r="AI10" s="271">
        <f t="shared" si="12"/>
        <v>56.3</v>
      </c>
      <c r="AJ10" s="272"/>
      <c r="AK10" s="246">
        <v>5.25</v>
      </c>
      <c r="AL10" s="231">
        <v>24.074074074074073</v>
      </c>
      <c r="AM10" s="244">
        <v>52.307692307692307</v>
      </c>
      <c r="AO10" s="253" t="s">
        <v>80</v>
      </c>
    </row>
    <row r="11" spans="1:41" ht="18.75" customHeight="1">
      <c r="A11" s="67">
        <v>7</v>
      </c>
      <c r="B11" s="4">
        <v>126</v>
      </c>
      <c r="C11" s="2" t="s">
        <v>61</v>
      </c>
      <c r="D11" s="65" t="s">
        <v>62</v>
      </c>
      <c r="E11" s="66">
        <v>6.1</v>
      </c>
      <c r="F11" s="67" t="s">
        <v>29</v>
      </c>
      <c r="G11" s="67" t="s">
        <v>30</v>
      </c>
      <c r="H11" s="68" t="s">
        <v>31</v>
      </c>
      <c r="I11" s="67" t="s">
        <v>37</v>
      </c>
      <c r="J11" s="68" t="s">
        <v>63</v>
      </c>
      <c r="K11" s="264">
        <v>12.5</v>
      </c>
      <c r="L11" s="265">
        <f t="shared" si="0"/>
        <v>6</v>
      </c>
      <c r="M11" s="266" t="s">
        <v>20</v>
      </c>
      <c r="Q11" s="253" t="s">
        <v>64</v>
      </c>
      <c r="R11" s="253">
        <v>65</v>
      </c>
      <c r="S11" s="253">
        <f t="shared" si="1"/>
        <v>32</v>
      </c>
      <c r="T11" s="253">
        <f t="shared" si="2"/>
        <v>1</v>
      </c>
      <c r="U11" s="253">
        <f t="shared" si="3"/>
        <v>3</v>
      </c>
      <c r="V11" s="253">
        <f t="shared" si="4"/>
        <v>12</v>
      </c>
      <c r="W11" s="253">
        <f t="shared" si="5"/>
        <v>16</v>
      </c>
      <c r="X11" s="253">
        <f>COUNTIF($M69:$M133,"I")</f>
        <v>1</v>
      </c>
      <c r="Y11" s="253">
        <f>COUNTIF($M69:$M133,"II")</f>
        <v>4</v>
      </c>
      <c r="Z11" s="253">
        <f>COUNTIF($M69:$M133,"III")</f>
        <v>15</v>
      </c>
      <c r="AA11" s="253">
        <f>COUNTIF($M69:$M133,"KK")</f>
        <v>14</v>
      </c>
      <c r="AB11" s="267">
        <f t="shared" si="6"/>
        <v>34</v>
      </c>
      <c r="AC11" s="253" t="str">
        <f t="shared" si="7"/>
        <v>sai</v>
      </c>
      <c r="AD11" s="253" t="str">
        <f t="shared" si="7"/>
        <v/>
      </c>
      <c r="AE11" s="253">
        <f t="shared" si="8"/>
        <v>34</v>
      </c>
      <c r="AF11" s="268" t="str">
        <f t="shared" si="9"/>
        <v>sai</v>
      </c>
      <c r="AG11" s="269">
        <f t="shared" si="10"/>
        <v>52.307692307692307</v>
      </c>
      <c r="AH11" s="253">
        <f t="shared" si="11"/>
        <v>20</v>
      </c>
      <c r="AI11" s="254">
        <f t="shared" si="12"/>
        <v>58.8</v>
      </c>
      <c r="AL11" s="231">
        <v>52.307692307692307</v>
      </c>
      <c r="AM11" s="244">
        <v>50</v>
      </c>
      <c r="AO11" s="253" t="s">
        <v>167</v>
      </c>
    </row>
    <row r="12" spans="1:41" ht="18.75" customHeight="1">
      <c r="A12" s="67">
        <v>8</v>
      </c>
      <c r="B12" s="4">
        <v>127</v>
      </c>
      <c r="C12" s="2" t="s">
        <v>65</v>
      </c>
      <c r="D12" s="65" t="s">
        <v>66</v>
      </c>
      <c r="E12" s="66">
        <v>6.1</v>
      </c>
      <c r="F12" s="67" t="s">
        <v>29</v>
      </c>
      <c r="G12" s="67" t="s">
        <v>30</v>
      </c>
      <c r="H12" s="68" t="s">
        <v>31</v>
      </c>
      <c r="I12" s="67" t="s">
        <v>37</v>
      </c>
      <c r="J12" s="68" t="s">
        <v>67</v>
      </c>
      <c r="K12" s="264">
        <v>11.75</v>
      </c>
      <c r="L12" s="265">
        <f t="shared" si="0"/>
        <v>8</v>
      </c>
      <c r="M12" s="266" t="s">
        <v>20</v>
      </c>
      <c r="Q12" s="253" t="s">
        <v>68</v>
      </c>
      <c r="R12" s="253">
        <v>64</v>
      </c>
      <c r="S12" s="253">
        <f t="shared" si="1"/>
        <v>32</v>
      </c>
      <c r="T12" s="253">
        <f t="shared" si="2"/>
        <v>1</v>
      </c>
      <c r="U12" s="253">
        <f t="shared" si="3"/>
        <v>3</v>
      </c>
      <c r="V12" s="253">
        <f t="shared" si="4"/>
        <v>12</v>
      </c>
      <c r="W12" s="253">
        <f t="shared" si="5"/>
        <v>16</v>
      </c>
      <c r="X12" s="253">
        <f>COUNTIF($M329:$M392,"I")</f>
        <v>1</v>
      </c>
      <c r="Y12" s="253">
        <f>COUNTIF($M329:$M392,"II")</f>
        <v>4</v>
      </c>
      <c r="Z12" s="253">
        <f>COUNTIF($M329:$M392,"III")</f>
        <v>14</v>
      </c>
      <c r="AA12" s="253">
        <f>COUNTIF($M329:$M392,"KK")</f>
        <v>13</v>
      </c>
      <c r="AB12" s="267">
        <f t="shared" si="6"/>
        <v>32</v>
      </c>
      <c r="AC12" s="253" t="str">
        <f t="shared" si="7"/>
        <v>sai</v>
      </c>
      <c r="AD12" s="253" t="str">
        <f t="shared" si="7"/>
        <v/>
      </c>
      <c r="AE12" s="253">
        <f t="shared" si="8"/>
        <v>32</v>
      </c>
      <c r="AF12" s="268" t="str">
        <f t="shared" si="9"/>
        <v>Đ</v>
      </c>
      <c r="AG12" s="269">
        <f t="shared" si="10"/>
        <v>50</v>
      </c>
      <c r="AH12" s="253">
        <f t="shared" si="11"/>
        <v>19</v>
      </c>
      <c r="AI12" s="254">
        <f t="shared" si="12"/>
        <v>59.4</v>
      </c>
      <c r="AL12" s="231">
        <v>50</v>
      </c>
      <c r="AM12" s="244">
        <v>50.943396226415089</v>
      </c>
      <c r="AO12" s="253" t="s">
        <v>58</v>
      </c>
    </row>
    <row r="13" spans="1:41" ht="18.75" customHeight="1">
      <c r="A13" s="67">
        <v>9</v>
      </c>
      <c r="B13" s="1" t="s">
        <v>69</v>
      </c>
      <c r="C13" s="2" t="s">
        <v>70</v>
      </c>
      <c r="D13" s="65" t="s">
        <v>71</v>
      </c>
      <c r="E13" s="66">
        <v>6.2</v>
      </c>
      <c r="F13" s="67" t="s">
        <v>72</v>
      </c>
      <c r="G13" s="67" t="s">
        <v>73</v>
      </c>
      <c r="H13" s="68" t="s">
        <v>31</v>
      </c>
      <c r="I13" s="67" t="s">
        <v>74</v>
      </c>
      <c r="J13" s="68" t="s">
        <v>75</v>
      </c>
      <c r="K13" s="264">
        <v>11.5</v>
      </c>
      <c r="L13" s="265">
        <f t="shared" si="0"/>
        <v>9</v>
      </c>
      <c r="M13" s="266" t="s">
        <v>20</v>
      </c>
      <c r="Q13" s="253" t="s">
        <v>76</v>
      </c>
      <c r="R13" s="253">
        <v>53</v>
      </c>
      <c r="S13" s="253">
        <f t="shared" si="1"/>
        <v>26</v>
      </c>
      <c r="T13" s="253">
        <f t="shared" si="2"/>
        <v>1</v>
      </c>
      <c r="U13" s="253">
        <f t="shared" si="3"/>
        <v>3</v>
      </c>
      <c r="V13" s="253">
        <f t="shared" si="4"/>
        <v>12</v>
      </c>
      <c r="W13" s="253">
        <f t="shared" si="5"/>
        <v>10</v>
      </c>
      <c r="X13" s="253">
        <f>COUNTIF($M769:$M821,"I")</f>
        <v>2</v>
      </c>
      <c r="Y13" s="253">
        <f>COUNTIF($M769:$M821,"II")</f>
        <v>2</v>
      </c>
      <c r="Z13" s="253">
        <f>COUNTIF($M769:$M821,"III")</f>
        <v>11</v>
      </c>
      <c r="AA13" s="253">
        <f>COUNTIF($M769:$M821,"KK")</f>
        <v>12</v>
      </c>
      <c r="AB13" s="267">
        <f t="shared" si="6"/>
        <v>27</v>
      </c>
      <c r="AC13" s="253" t="str">
        <f t="shared" si="7"/>
        <v/>
      </c>
      <c r="AD13" s="253" t="str">
        <f t="shared" si="7"/>
        <v>sai</v>
      </c>
      <c r="AE13" s="253">
        <f t="shared" si="8"/>
        <v>27</v>
      </c>
      <c r="AF13" s="268" t="str">
        <f t="shared" si="9"/>
        <v>Đ</v>
      </c>
      <c r="AG13" s="269">
        <f t="shared" si="10"/>
        <v>50.943396226415089</v>
      </c>
      <c r="AH13" s="253">
        <f t="shared" si="11"/>
        <v>15</v>
      </c>
      <c r="AI13" s="254">
        <f t="shared" si="12"/>
        <v>55.6</v>
      </c>
      <c r="AL13" s="231">
        <v>50.943396226415089</v>
      </c>
      <c r="AM13" s="244">
        <v>40</v>
      </c>
      <c r="AO13" s="253" t="s">
        <v>37</v>
      </c>
    </row>
    <row r="14" spans="1:41">
      <c r="A14" s="67">
        <v>10</v>
      </c>
      <c r="B14" s="1" t="s">
        <v>77</v>
      </c>
      <c r="C14" s="2" t="s">
        <v>78</v>
      </c>
      <c r="D14" s="65" t="s">
        <v>79</v>
      </c>
      <c r="E14" s="66">
        <v>6.1</v>
      </c>
      <c r="F14" s="67" t="s">
        <v>53</v>
      </c>
      <c r="G14" s="67" t="s">
        <v>30</v>
      </c>
      <c r="H14" s="68" t="s">
        <v>31</v>
      </c>
      <c r="I14" s="67" t="s">
        <v>80</v>
      </c>
      <c r="J14" s="68" t="s">
        <v>81</v>
      </c>
      <c r="K14" s="264">
        <v>11.5</v>
      </c>
      <c r="L14" s="265">
        <f t="shared" si="0"/>
        <v>9</v>
      </c>
      <c r="M14" s="266" t="s">
        <v>20</v>
      </c>
      <c r="Q14" s="253" t="s">
        <v>82</v>
      </c>
      <c r="R14" s="253">
        <v>50</v>
      </c>
      <c r="S14" s="253">
        <f t="shared" si="1"/>
        <v>25</v>
      </c>
      <c r="T14" s="253">
        <f t="shared" si="2"/>
        <v>1</v>
      </c>
      <c r="U14" s="253">
        <f t="shared" si="3"/>
        <v>3</v>
      </c>
      <c r="V14" s="253">
        <f t="shared" si="4"/>
        <v>12</v>
      </c>
      <c r="W14" s="253">
        <f t="shared" si="5"/>
        <v>9</v>
      </c>
      <c r="X14" s="253">
        <f>COUNTIF($M463:$M512,"I")</f>
        <v>0</v>
      </c>
      <c r="Y14" s="253">
        <f>COUNTIF($M463:$M512,"II")</f>
        <v>1</v>
      </c>
      <c r="Z14" s="253">
        <f>COUNTIF($M463:$M512,"III")</f>
        <v>11</v>
      </c>
      <c r="AA14" s="253">
        <f>COUNTIF($M463:$M512,"KK")</f>
        <v>12</v>
      </c>
      <c r="AB14" s="267">
        <f t="shared" si="6"/>
        <v>24</v>
      </c>
      <c r="AC14" s="253" t="str">
        <f t="shared" si="7"/>
        <v/>
      </c>
      <c r="AD14" s="253" t="str">
        <f t="shared" si="7"/>
        <v>sai</v>
      </c>
      <c r="AE14" s="253">
        <f t="shared" si="8"/>
        <v>24</v>
      </c>
      <c r="AF14" s="268" t="str">
        <f t="shared" si="9"/>
        <v>Đ</v>
      </c>
      <c r="AG14" s="269">
        <f t="shared" si="10"/>
        <v>48</v>
      </c>
      <c r="AH14" s="253">
        <f t="shared" si="11"/>
        <v>12</v>
      </c>
      <c r="AI14" s="254">
        <f t="shared" si="12"/>
        <v>50</v>
      </c>
      <c r="AJ14" s="272"/>
      <c r="AK14" s="246">
        <v>5.75</v>
      </c>
      <c r="AL14" s="231">
        <v>40</v>
      </c>
      <c r="AM14" s="244">
        <v>36</v>
      </c>
      <c r="AO14" s="253" t="s">
        <v>105</v>
      </c>
    </row>
    <row r="15" spans="1:41">
      <c r="A15" s="67">
        <v>11</v>
      </c>
      <c r="B15" s="4">
        <v>123</v>
      </c>
      <c r="C15" s="2" t="s">
        <v>83</v>
      </c>
      <c r="D15" s="65" t="s">
        <v>84</v>
      </c>
      <c r="E15" s="66">
        <v>6.7</v>
      </c>
      <c r="F15" s="67" t="s">
        <v>29</v>
      </c>
      <c r="G15" s="67" t="s">
        <v>30</v>
      </c>
      <c r="H15" s="68" t="s">
        <v>31</v>
      </c>
      <c r="I15" s="67" t="s">
        <v>58</v>
      </c>
      <c r="J15" s="68" t="s">
        <v>85</v>
      </c>
      <c r="K15" s="264">
        <v>11.25</v>
      </c>
      <c r="L15" s="265">
        <f t="shared" si="0"/>
        <v>11</v>
      </c>
      <c r="M15" s="266" t="s">
        <v>20</v>
      </c>
      <c r="Q15" s="253" t="s">
        <v>86</v>
      </c>
      <c r="R15" s="253">
        <v>50</v>
      </c>
      <c r="S15" s="253">
        <f t="shared" si="1"/>
        <v>25</v>
      </c>
      <c r="T15" s="253">
        <f t="shared" si="2"/>
        <v>1</v>
      </c>
      <c r="U15" s="253">
        <f t="shared" si="3"/>
        <v>3</v>
      </c>
      <c r="V15" s="253">
        <f t="shared" si="4"/>
        <v>12</v>
      </c>
      <c r="W15" s="253">
        <f t="shared" si="5"/>
        <v>9</v>
      </c>
      <c r="X15" s="253">
        <f>COUNTIF($M719:$M768,"I")</f>
        <v>0</v>
      </c>
      <c r="Y15" s="253">
        <f>COUNTIF($M719:$M768,"II")</f>
        <v>0</v>
      </c>
      <c r="Z15" s="253">
        <f>COUNTIF($M719:$M768,"III")</f>
        <v>6</v>
      </c>
      <c r="AA15" s="253">
        <f>COUNTIF($M719:$M768,"KK")</f>
        <v>12</v>
      </c>
      <c r="AB15" s="267">
        <f t="shared" si="6"/>
        <v>18</v>
      </c>
      <c r="AC15" s="253" t="str">
        <f t="shared" si="7"/>
        <v/>
      </c>
      <c r="AD15" s="253" t="str">
        <f t="shared" si="7"/>
        <v>sai</v>
      </c>
      <c r="AE15" s="253">
        <f t="shared" si="8"/>
        <v>18</v>
      </c>
      <c r="AF15" s="268" t="str">
        <f t="shared" si="9"/>
        <v>Đ</v>
      </c>
      <c r="AG15" s="269">
        <f t="shared" si="10"/>
        <v>36</v>
      </c>
      <c r="AH15" s="253">
        <f t="shared" si="11"/>
        <v>6</v>
      </c>
      <c r="AI15" s="273">
        <f t="shared" si="12"/>
        <v>33.299999999999997</v>
      </c>
      <c r="AJ15" s="272"/>
      <c r="AK15" s="246">
        <v>5</v>
      </c>
      <c r="AL15" s="231">
        <v>36</v>
      </c>
      <c r="AM15" s="244">
        <v>39.215686274509807</v>
      </c>
      <c r="AO15" s="253" t="s">
        <v>117</v>
      </c>
    </row>
    <row r="16" spans="1:41">
      <c r="A16" s="67">
        <v>12</v>
      </c>
      <c r="B16" s="4">
        <v>124</v>
      </c>
      <c r="C16" s="2" t="s">
        <v>87</v>
      </c>
      <c r="D16" s="65" t="s">
        <v>88</v>
      </c>
      <c r="E16" s="66">
        <v>6.7</v>
      </c>
      <c r="F16" s="67" t="s">
        <v>29</v>
      </c>
      <c r="G16" s="67" t="s">
        <v>30</v>
      </c>
      <c r="H16" s="68" t="s">
        <v>31</v>
      </c>
      <c r="I16" s="67" t="s">
        <v>58</v>
      </c>
      <c r="J16" s="68" t="s">
        <v>89</v>
      </c>
      <c r="K16" s="264">
        <v>11.25</v>
      </c>
      <c r="L16" s="265">
        <f t="shared" si="0"/>
        <v>11</v>
      </c>
      <c r="M16" s="266" t="s">
        <v>20</v>
      </c>
      <c r="Q16" s="253" t="s">
        <v>90</v>
      </c>
      <c r="R16" s="253">
        <v>51</v>
      </c>
      <c r="S16" s="253">
        <f t="shared" si="1"/>
        <v>25</v>
      </c>
      <c r="T16" s="253">
        <f t="shared" si="2"/>
        <v>1</v>
      </c>
      <c r="U16" s="253">
        <f t="shared" si="3"/>
        <v>3</v>
      </c>
      <c r="V16" s="253">
        <f t="shared" si="4"/>
        <v>12</v>
      </c>
      <c r="W16" s="253">
        <f t="shared" si="5"/>
        <v>9</v>
      </c>
      <c r="X16" s="253">
        <f>COUNTIF($M565:$M615,"I")</f>
        <v>1</v>
      </c>
      <c r="Y16" s="253">
        <f>COUNTIF($M565:$M615,"II")</f>
        <v>2</v>
      </c>
      <c r="Z16" s="253">
        <f>COUNTIF($M565:$M615,"III")</f>
        <v>11</v>
      </c>
      <c r="AA16" s="253">
        <f>COUNTIF($M565:$M615,"KK")</f>
        <v>10</v>
      </c>
      <c r="AB16" s="267">
        <f t="shared" si="6"/>
        <v>24</v>
      </c>
      <c r="AC16" s="253" t="str">
        <f t="shared" si="7"/>
        <v/>
      </c>
      <c r="AD16" s="253" t="str">
        <f t="shared" si="7"/>
        <v>sai</v>
      </c>
      <c r="AE16" s="253">
        <f t="shared" si="8"/>
        <v>24</v>
      </c>
      <c r="AF16" s="268" t="str">
        <f t="shared" si="9"/>
        <v>Đ</v>
      </c>
      <c r="AG16" s="269">
        <f t="shared" si="10"/>
        <v>47.058823529411761</v>
      </c>
      <c r="AH16" s="253">
        <f t="shared" si="11"/>
        <v>14</v>
      </c>
      <c r="AI16" s="254">
        <f t="shared" si="12"/>
        <v>58.3</v>
      </c>
      <c r="AJ16" s="272"/>
      <c r="AK16" s="246">
        <v>6</v>
      </c>
      <c r="AL16" s="231">
        <v>39.215686274509807</v>
      </c>
      <c r="AM16" s="244">
        <v>48.076923076923073</v>
      </c>
      <c r="AO16" s="253" t="s">
        <v>100</v>
      </c>
    </row>
    <row r="17" spans="1:41" ht="18.75" customHeight="1">
      <c r="A17" s="67">
        <v>13</v>
      </c>
      <c r="B17" s="1" t="s">
        <v>91</v>
      </c>
      <c r="C17" s="2" t="s">
        <v>92</v>
      </c>
      <c r="D17" s="65" t="s">
        <v>84</v>
      </c>
      <c r="E17" s="66">
        <v>6.3</v>
      </c>
      <c r="F17" s="67" t="s">
        <v>29</v>
      </c>
      <c r="G17" s="67" t="s">
        <v>30</v>
      </c>
      <c r="H17" s="68" t="s">
        <v>31</v>
      </c>
      <c r="I17" s="67" t="s">
        <v>93</v>
      </c>
      <c r="J17" s="68" t="s">
        <v>94</v>
      </c>
      <c r="K17" s="264">
        <v>11.25</v>
      </c>
      <c r="L17" s="265">
        <f t="shared" si="0"/>
        <v>11</v>
      </c>
      <c r="M17" s="266" t="s">
        <v>20</v>
      </c>
      <c r="Q17" s="253" t="s">
        <v>95</v>
      </c>
      <c r="R17" s="253">
        <v>52</v>
      </c>
      <c r="S17" s="253">
        <f t="shared" si="1"/>
        <v>26</v>
      </c>
      <c r="T17" s="253">
        <f t="shared" si="2"/>
        <v>1</v>
      </c>
      <c r="U17" s="253">
        <f t="shared" si="3"/>
        <v>3</v>
      </c>
      <c r="V17" s="253">
        <f t="shared" si="4"/>
        <v>12</v>
      </c>
      <c r="W17" s="253">
        <f t="shared" si="5"/>
        <v>10</v>
      </c>
      <c r="X17" s="253">
        <f>COUNTIF($M513:$M564,"I")</f>
        <v>1</v>
      </c>
      <c r="Y17" s="253">
        <f>COUNTIF($M513:$M564,"II")</f>
        <v>3</v>
      </c>
      <c r="Z17" s="253">
        <f>COUNTIF($M513:$M564,"III")</f>
        <v>10</v>
      </c>
      <c r="AA17" s="253">
        <f>COUNTIF($M513:$M564,"KK")</f>
        <v>11</v>
      </c>
      <c r="AB17" s="267">
        <f t="shared" si="6"/>
        <v>25</v>
      </c>
      <c r="AC17" s="253" t="str">
        <f t="shared" si="7"/>
        <v/>
      </c>
      <c r="AD17" s="253" t="str">
        <f t="shared" si="7"/>
        <v>sai</v>
      </c>
      <c r="AE17" s="253">
        <f t="shared" si="8"/>
        <v>25</v>
      </c>
      <c r="AF17" s="268" t="str">
        <f t="shared" si="9"/>
        <v>Đ</v>
      </c>
      <c r="AG17" s="269">
        <f t="shared" si="10"/>
        <v>48.076923076923073</v>
      </c>
      <c r="AH17" s="253">
        <f t="shared" si="11"/>
        <v>14</v>
      </c>
      <c r="AI17" s="254">
        <f t="shared" si="12"/>
        <v>56</v>
      </c>
      <c r="AL17" s="231">
        <v>48.076923076923073</v>
      </c>
      <c r="AM17" s="244">
        <v>48.979591836734691</v>
      </c>
      <c r="AO17" s="253" t="s">
        <v>32</v>
      </c>
    </row>
    <row r="18" spans="1:41">
      <c r="A18" s="67">
        <v>14</v>
      </c>
      <c r="B18" s="4">
        <v>128</v>
      </c>
      <c r="C18" s="2" t="s">
        <v>96</v>
      </c>
      <c r="D18" s="65" t="s">
        <v>66</v>
      </c>
      <c r="E18" s="66">
        <v>6.1</v>
      </c>
      <c r="F18" s="67" t="s">
        <v>29</v>
      </c>
      <c r="G18" s="67" t="s">
        <v>30</v>
      </c>
      <c r="H18" s="68" t="s">
        <v>31</v>
      </c>
      <c r="I18" s="67" t="s">
        <v>37</v>
      </c>
      <c r="J18" s="68" t="s">
        <v>97</v>
      </c>
      <c r="K18" s="264">
        <v>11.25</v>
      </c>
      <c r="L18" s="265">
        <f t="shared" si="0"/>
        <v>11</v>
      </c>
      <c r="M18" s="266" t="s">
        <v>20</v>
      </c>
      <c r="Q18" s="253" t="s">
        <v>98</v>
      </c>
      <c r="R18" s="253">
        <v>49</v>
      </c>
      <c r="S18" s="253">
        <f t="shared" si="1"/>
        <v>24</v>
      </c>
      <c r="T18" s="253">
        <f t="shared" si="2"/>
        <v>1</v>
      </c>
      <c r="U18" s="253">
        <f t="shared" si="3"/>
        <v>3</v>
      </c>
      <c r="V18" s="253">
        <f t="shared" si="4"/>
        <v>12</v>
      </c>
      <c r="W18" s="253">
        <f t="shared" si="5"/>
        <v>8</v>
      </c>
      <c r="X18" s="253">
        <f>COUNTIF($M670:$M718,"I")</f>
        <v>0</v>
      </c>
      <c r="Y18" s="253">
        <f>COUNTIF($M670:$M718,"II")</f>
        <v>3</v>
      </c>
      <c r="Z18" s="253">
        <f>COUNTIF($M670:$M718,"III")</f>
        <v>10</v>
      </c>
      <c r="AA18" s="253">
        <f>COUNTIF($M670:$M718,"KK")</f>
        <v>11</v>
      </c>
      <c r="AB18" s="267">
        <f t="shared" si="6"/>
        <v>24</v>
      </c>
      <c r="AC18" s="253" t="str">
        <f t="shared" si="7"/>
        <v/>
      </c>
      <c r="AD18" s="253" t="str">
        <f t="shared" si="7"/>
        <v>sai</v>
      </c>
      <c r="AE18" s="253">
        <f t="shared" si="8"/>
        <v>24</v>
      </c>
      <c r="AF18" s="268" t="str">
        <f t="shared" si="9"/>
        <v>Đ</v>
      </c>
      <c r="AG18" s="269">
        <f t="shared" si="10"/>
        <v>48.979591836734691</v>
      </c>
      <c r="AH18" s="253">
        <f t="shared" si="11"/>
        <v>13</v>
      </c>
      <c r="AI18" s="254">
        <f t="shared" si="12"/>
        <v>54.2</v>
      </c>
      <c r="AL18" s="231">
        <v>48.979591836734691</v>
      </c>
      <c r="AM18" s="244">
        <v>49.999999999999993</v>
      </c>
      <c r="AO18" s="253" t="s">
        <v>172</v>
      </c>
    </row>
    <row r="19" spans="1:41" ht="18.75" customHeight="1">
      <c r="A19" s="67">
        <v>15</v>
      </c>
      <c r="B19" s="1" t="s">
        <v>99</v>
      </c>
      <c r="C19" s="2" t="s">
        <v>51</v>
      </c>
      <c r="D19" s="65" t="s">
        <v>52</v>
      </c>
      <c r="E19" s="66">
        <v>6.1</v>
      </c>
      <c r="F19" s="67" t="s">
        <v>53</v>
      </c>
      <c r="G19" s="67" t="s">
        <v>30</v>
      </c>
      <c r="H19" s="68" t="s">
        <v>31</v>
      </c>
      <c r="I19" s="67" t="s">
        <v>100</v>
      </c>
      <c r="J19" s="68" t="s">
        <v>101</v>
      </c>
      <c r="K19" s="264">
        <v>11</v>
      </c>
      <c r="L19" s="265">
        <f t="shared" si="0"/>
        <v>15</v>
      </c>
      <c r="M19" s="266" t="s">
        <v>20</v>
      </c>
      <c r="Q19" s="253" t="s">
        <v>102</v>
      </c>
      <c r="R19" s="253">
        <v>34</v>
      </c>
      <c r="S19" s="253">
        <f t="shared" si="1"/>
        <v>17</v>
      </c>
      <c r="T19" s="253">
        <v>1</v>
      </c>
      <c r="U19" s="253">
        <v>2</v>
      </c>
      <c r="V19" s="253">
        <f>U19*3.5</f>
        <v>7</v>
      </c>
      <c r="W19" s="253">
        <f t="shared" si="5"/>
        <v>7</v>
      </c>
      <c r="X19" s="253">
        <f>COUNTIF($M876:$M909,"I")</f>
        <v>1</v>
      </c>
      <c r="Y19" s="253">
        <f>COUNTIF($M876:$M909,"II")</f>
        <v>2</v>
      </c>
      <c r="Z19" s="253">
        <f>COUNTIF($M876:$M909,"III")</f>
        <v>7</v>
      </c>
      <c r="AA19" s="253">
        <f>COUNTIF($M876:$M909,"KK")</f>
        <v>7</v>
      </c>
      <c r="AB19" s="267">
        <f t="shared" si="6"/>
        <v>17</v>
      </c>
      <c r="AC19" s="253" t="str">
        <f t="shared" si="7"/>
        <v/>
      </c>
      <c r="AD19" s="253" t="str">
        <f t="shared" si="7"/>
        <v/>
      </c>
      <c r="AE19" s="253">
        <f t="shared" si="8"/>
        <v>17</v>
      </c>
      <c r="AF19" s="268" t="str">
        <f t="shared" si="9"/>
        <v>Đ</v>
      </c>
      <c r="AG19" s="269">
        <f t="shared" si="10"/>
        <v>49.999999999999993</v>
      </c>
      <c r="AH19" s="253">
        <f t="shared" si="11"/>
        <v>10</v>
      </c>
      <c r="AI19" s="254">
        <f t="shared" si="12"/>
        <v>58.8</v>
      </c>
      <c r="AL19" s="231">
        <v>49.999999999999993</v>
      </c>
      <c r="AM19" s="244">
        <v>28.125</v>
      </c>
      <c r="AO19" s="253" t="s">
        <v>133</v>
      </c>
    </row>
    <row r="20" spans="1:41" ht="18.75" customHeight="1">
      <c r="A20" s="67">
        <v>16</v>
      </c>
      <c r="B20" s="4">
        <v>137</v>
      </c>
      <c r="C20" s="2" t="s">
        <v>103</v>
      </c>
      <c r="D20" s="65" t="s">
        <v>104</v>
      </c>
      <c r="E20" s="66">
        <v>6.8</v>
      </c>
      <c r="F20" s="67" t="s">
        <v>29</v>
      </c>
      <c r="G20" s="67" t="s">
        <v>30</v>
      </c>
      <c r="H20" s="68" t="s">
        <v>31</v>
      </c>
      <c r="I20" s="67" t="s">
        <v>105</v>
      </c>
      <c r="J20" s="68" t="s">
        <v>106</v>
      </c>
      <c r="K20" s="264">
        <v>11</v>
      </c>
      <c r="L20" s="265">
        <f t="shared" si="0"/>
        <v>15</v>
      </c>
      <c r="M20" s="266" t="s">
        <v>20</v>
      </c>
      <c r="Q20" s="253" t="s">
        <v>107</v>
      </c>
      <c r="R20" s="253">
        <v>64</v>
      </c>
      <c r="S20" s="253">
        <f t="shared" si="1"/>
        <v>32</v>
      </c>
      <c r="T20" s="253">
        <f t="shared" si="2"/>
        <v>1</v>
      </c>
      <c r="U20" s="253">
        <f t="shared" si="3"/>
        <v>3</v>
      </c>
      <c r="V20" s="253">
        <f t="shared" si="4"/>
        <v>12</v>
      </c>
      <c r="W20" s="253">
        <f t="shared" si="5"/>
        <v>16</v>
      </c>
      <c r="X20" s="253">
        <f>COUNTIF($M205:$M268,"I")</f>
        <v>0</v>
      </c>
      <c r="Y20" s="253">
        <f>COUNTIF($M205:$M268,"II")</f>
        <v>2</v>
      </c>
      <c r="Z20" s="253">
        <f>COUNTIF($M205:$M268,"III")</f>
        <v>12</v>
      </c>
      <c r="AA20" s="253">
        <f>COUNTIF($M205:$M268,"KK")</f>
        <v>15</v>
      </c>
      <c r="AB20" s="267">
        <f t="shared" si="6"/>
        <v>29</v>
      </c>
      <c r="AC20" s="253" t="str">
        <f t="shared" si="7"/>
        <v/>
      </c>
      <c r="AD20" s="253" t="str">
        <f t="shared" si="7"/>
        <v/>
      </c>
      <c r="AE20" s="253">
        <f t="shared" si="8"/>
        <v>29</v>
      </c>
      <c r="AF20" s="268" t="str">
        <f t="shared" si="9"/>
        <v>Đ</v>
      </c>
      <c r="AG20" s="269">
        <f t="shared" si="10"/>
        <v>45.3125</v>
      </c>
      <c r="AH20" s="253">
        <f t="shared" si="11"/>
        <v>14</v>
      </c>
      <c r="AI20" s="273">
        <f t="shared" si="12"/>
        <v>48.3</v>
      </c>
      <c r="AJ20" s="272"/>
      <c r="AK20" s="246">
        <v>5.75</v>
      </c>
      <c r="AL20" s="231">
        <v>28.125</v>
      </c>
      <c r="AM20" s="244">
        <v>44.680851063829792</v>
      </c>
      <c r="AO20" s="253" t="s">
        <v>54</v>
      </c>
    </row>
    <row r="21" spans="1:41" ht="18.75" customHeight="1">
      <c r="A21" s="67">
        <v>17</v>
      </c>
      <c r="B21" s="4">
        <v>141</v>
      </c>
      <c r="C21" s="2" t="s">
        <v>108</v>
      </c>
      <c r="D21" s="65" t="s">
        <v>109</v>
      </c>
      <c r="E21" s="66">
        <v>6.7</v>
      </c>
      <c r="F21" s="67" t="s">
        <v>29</v>
      </c>
      <c r="G21" s="67" t="s">
        <v>30</v>
      </c>
      <c r="H21" s="68" t="s">
        <v>31</v>
      </c>
      <c r="I21" s="67" t="s">
        <v>58</v>
      </c>
      <c r="J21" s="68" t="s">
        <v>110</v>
      </c>
      <c r="K21" s="264">
        <v>11</v>
      </c>
      <c r="L21" s="265">
        <f t="shared" si="0"/>
        <v>15</v>
      </c>
      <c r="M21" s="266" t="s">
        <v>20</v>
      </c>
      <c r="Q21" s="253"/>
      <c r="R21" s="253">
        <f>SUM(R5:R20)</f>
        <v>893</v>
      </c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>
        <f>SUM(AE5:AE20)</f>
        <v>421</v>
      </c>
      <c r="AF21" s="253"/>
      <c r="AG21" s="269">
        <f t="shared" si="10"/>
        <v>47.144456886898098</v>
      </c>
      <c r="AH21" s="253"/>
      <c r="AI21" s="254"/>
      <c r="AL21" s="232"/>
      <c r="AO21" s="253" t="s">
        <v>122</v>
      </c>
    </row>
    <row r="22" spans="1:41">
      <c r="A22" s="67">
        <v>18</v>
      </c>
      <c r="B22" s="4">
        <v>125</v>
      </c>
      <c r="C22" s="2" t="s">
        <v>111</v>
      </c>
      <c r="D22" s="65" t="s">
        <v>112</v>
      </c>
      <c r="E22" s="66">
        <v>6.2</v>
      </c>
      <c r="F22" s="67" t="s">
        <v>29</v>
      </c>
      <c r="G22" s="67" t="s">
        <v>30</v>
      </c>
      <c r="H22" s="68" t="s">
        <v>31</v>
      </c>
      <c r="I22" s="67" t="s">
        <v>37</v>
      </c>
      <c r="J22" s="68" t="s">
        <v>113</v>
      </c>
      <c r="K22" s="264">
        <v>11</v>
      </c>
      <c r="L22" s="265">
        <f t="shared" si="0"/>
        <v>15</v>
      </c>
      <c r="M22" s="266" t="s">
        <v>20</v>
      </c>
    </row>
    <row r="23" spans="1:41" ht="18.75" customHeight="1">
      <c r="A23" s="67">
        <v>19</v>
      </c>
      <c r="B23" s="1" t="s">
        <v>114</v>
      </c>
      <c r="C23" s="2" t="s">
        <v>115</v>
      </c>
      <c r="D23" s="65" t="s">
        <v>116</v>
      </c>
      <c r="E23" s="66">
        <v>6.3</v>
      </c>
      <c r="F23" s="67" t="s">
        <v>29</v>
      </c>
      <c r="G23" s="67" t="s">
        <v>30</v>
      </c>
      <c r="H23" s="68" t="s">
        <v>31</v>
      </c>
      <c r="I23" s="67" t="s">
        <v>117</v>
      </c>
      <c r="J23" s="68" t="s">
        <v>118</v>
      </c>
      <c r="K23" s="264">
        <v>10.75</v>
      </c>
      <c r="L23" s="265">
        <f t="shared" si="0"/>
        <v>19</v>
      </c>
      <c r="M23" s="266" t="s">
        <v>20</v>
      </c>
    </row>
    <row r="24" spans="1:41" ht="18.75" customHeight="1">
      <c r="A24" s="67">
        <v>20</v>
      </c>
      <c r="B24" s="1" t="s">
        <v>119</v>
      </c>
      <c r="C24" s="2" t="s">
        <v>120</v>
      </c>
      <c r="D24" s="65" t="s">
        <v>121</v>
      </c>
      <c r="E24" s="66">
        <v>6.1</v>
      </c>
      <c r="F24" s="67" t="s">
        <v>29</v>
      </c>
      <c r="G24" s="67" t="s">
        <v>30</v>
      </c>
      <c r="H24" s="68" t="s">
        <v>31</v>
      </c>
      <c r="I24" s="67" t="s">
        <v>122</v>
      </c>
      <c r="J24" s="68" t="s">
        <v>123</v>
      </c>
      <c r="K24" s="264">
        <v>10.5</v>
      </c>
      <c r="L24" s="265">
        <f t="shared" si="0"/>
        <v>20</v>
      </c>
      <c r="M24" s="266" t="s">
        <v>21</v>
      </c>
    </row>
    <row r="25" spans="1:41" ht="18.75" customHeight="1">
      <c r="A25" s="67">
        <v>21</v>
      </c>
      <c r="B25" s="4">
        <v>138</v>
      </c>
      <c r="C25" s="2" t="s">
        <v>124</v>
      </c>
      <c r="D25" s="65" t="s">
        <v>125</v>
      </c>
      <c r="E25" s="66">
        <v>6.7</v>
      </c>
      <c r="F25" s="67" t="s">
        <v>29</v>
      </c>
      <c r="G25" s="67" t="s">
        <v>30</v>
      </c>
      <c r="H25" s="68" t="s">
        <v>31</v>
      </c>
      <c r="I25" s="67" t="s">
        <v>58</v>
      </c>
      <c r="J25" s="68" t="s">
        <v>126</v>
      </c>
      <c r="K25" s="264">
        <v>10.5</v>
      </c>
      <c r="L25" s="265">
        <f t="shared" si="0"/>
        <v>20</v>
      </c>
      <c r="M25" s="266" t="s">
        <v>21</v>
      </c>
    </row>
    <row r="26" spans="1:41" ht="18.75" customHeight="1">
      <c r="A26" s="67">
        <v>22</v>
      </c>
      <c r="B26" s="4">
        <v>143</v>
      </c>
      <c r="C26" s="2" t="s">
        <v>127</v>
      </c>
      <c r="D26" s="65" t="s">
        <v>128</v>
      </c>
      <c r="E26" s="66">
        <v>6.4</v>
      </c>
      <c r="F26" s="67" t="s">
        <v>29</v>
      </c>
      <c r="G26" s="67" t="s">
        <v>30</v>
      </c>
      <c r="H26" s="68" t="s">
        <v>31</v>
      </c>
      <c r="I26" s="67" t="s">
        <v>58</v>
      </c>
      <c r="J26" s="68" t="s">
        <v>129</v>
      </c>
      <c r="K26" s="264">
        <v>10.5</v>
      </c>
      <c r="L26" s="265">
        <f t="shared" si="0"/>
        <v>20</v>
      </c>
      <c r="M26" s="266" t="s">
        <v>21</v>
      </c>
    </row>
    <row r="27" spans="1:41">
      <c r="A27" s="67">
        <v>23</v>
      </c>
      <c r="B27" s="1" t="s">
        <v>130</v>
      </c>
      <c r="C27" s="2" t="s">
        <v>131</v>
      </c>
      <c r="D27" s="65" t="s">
        <v>132</v>
      </c>
      <c r="E27" s="66">
        <v>6.2</v>
      </c>
      <c r="F27" s="67" t="s">
        <v>29</v>
      </c>
      <c r="G27" s="67" t="s">
        <v>30</v>
      </c>
      <c r="H27" s="68" t="s">
        <v>31</v>
      </c>
      <c r="I27" s="67" t="s">
        <v>133</v>
      </c>
      <c r="J27" s="68" t="s">
        <v>134</v>
      </c>
      <c r="K27" s="264">
        <v>10</v>
      </c>
      <c r="L27" s="265">
        <f t="shared" si="0"/>
        <v>23</v>
      </c>
      <c r="M27" s="266" t="s">
        <v>21</v>
      </c>
    </row>
    <row r="28" spans="1:41">
      <c r="A28" s="67">
        <v>24</v>
      </c>
      <c r="B28" s="1" t="s">
        <v>135</v>
      </c>
      <c r="C28" s="2" t="s">
        <v>136</v>
      </c>
      <c r="D28" s="65" t="s">
        <v>137</v>
      </c>
      <c r="E28" s="66">
        <v>6.1</v>
      </c>
      <c r="F28" s="67" t="s">
        <v>72</v>
      </c>
      <c r="G28" s="67" t="s">
        <v>73</v>
      </c>
      <c r="H28" s="68" t="s">
        <v>31</v>
      </c>
      <c r="I28" s="67" t="s">
        <v>74</v>
      </c>
      <c r="J28" s="68" t="s">
        <v>138</v>
      </c>
      <c r="K28" s="264">
        <v>10</v>
      </c>
      <c r="L28" s="265">
        <f t="shared" si="0"/>
        <v>23</v>
      </c>
      <c r="M28" s="266" t="s">
        <v>21</v>
      </c>
    </row>
    <row r="29" spans="1:41" ht="18.75" customHeight="1">
      <c r="A29" s="67">
        <v>1</v>
      </c>
      <c r="B29" s="1" t="s">
        <v>139</v>
      </c>
      <c r="C29" s="2" t="s">
        <v>140</v>
      </c>
      <c r="D29" s="65" t="s">
        <v>141</v>
      </c>
      <c r="E29" s="66">
        <v>6.1</v>
      </c>
      <c r="F29" s="67" t="s">
        <v>29</v>
      </c>
      <c r="G29" s="67" t="s">
        <v>30</v>
      </c>
      <c r="H29" s="68" t="s">
        <v>31</v>
      </c>
      <c r="I29" s="67" t="s">
        <v>54</v>
      </c>
      <c r="J29" s="68" t="s">
        <v>142</v>
      </c>
      <c r="K29" s="264">
        <v>10</v>
      </c>
      <c r="L29" s="265">
        <f t="shared" si="0"/>
        <v>23</v>
      </c>
      <c r="M29" s="266" t="s">
        <v>21</v>
      </c>
    </row>
    <row r="30" spans="1:41" ht="18.75" customHeight="1">
      <c r="A30" s="67">
        <v>2</v>
      </c>
      <c r="B30" s="1" t="s">
        <v>138</v>
      </c>
      <c r="C30" s="2" t="s">
        <v>143</v>
      </c>
      <c r="D30" s="65" t="s">
        <v>28</v>
      </c>
      <c r="E30" s="66">
        <v>6.3</v>
      </c>
      <c r="F30" s="67" t="s">
        <v>53</v>
      </c>
      <c r="G30" s="67" t="s">
        <v>30</v>
      </c>
      <c r="H30" s="68" t="s">
        <v>31</v>
      </c>
      <c r="I30" s="67" t="s">
        <v>100</v>
      </c>
      <c r="J30" s="68" t="s">
        <v>144</v>
      </c>
      <c r="K30" s="264">
        <v>10</v>
      </c>
      <c r="L30" s="265">
        <f t="shared" si="0"/>
        <v>23</v>
      </c>
      <c r="M30" s="266" t="s">
        <v>21</v>
      </c>
    </row>
    <row r="31" spans="1:41" ht="18.75" customHeight="1">
      <c r="A31" s="67">
        <v>3</v>
      </c>
      <c r="B31" s="1" t="s">
        <v>145</v>
      </c>
      <c r="C31" s="2" t="s">
        <v>146</v>
      </c>
      <c r="D31" s="65" t="s">
        <v>141</v>
      </c>
      <c r="E31" s="66">
        <v>6.1</v>
      </c>
      <c r="F31" s="67" t="s">
        <v>29</v>
      </c>
      <c r="G31" s="67" t="s">
        <v>30</v>
      </c>
      <c r="H31" s="68" t="s">
        <v>31</v>
      </c>
      <c r="I31" s="67" t="s">
        <v>122</v>
      </c>
      <c r="J31" s="68" t="s">
        <v>147</v>
      </c>
      <c r="K31" s="264">
        <v>10</v>
      </c>
      <c r="L31" s="265">
        <f t="shared" si="0"/>
        <v>23</v>
      </c>
      <c r="M31" s="266" t="s">
        <v>21</v>
      </c>
    </row>
    <row r="32" spans="1:41" ht="18.75" customHeight="1">
      <c r="A32" s="67">
        <v>4</v>
      </c>
      <c r="B32" s="4">
        <v>129</v>
      </c>
      <c r="C32" s="2" t="s">
        <v>148</v>
      </c>
      <c r="D32" s="65" t="s">
        <v>149</v>
      </c>
      <c r="E32" s="66">
        <v>6.8</v>
      </c>
      <c r="F32" s="67" t="s">
        <v>29</v>
      </c>
      <c r="G32" s="67" t="s">
        <v>30</v>
      </c>
      <c r="H32" s="68" t="s">
        <v>31</v>
      </c>
      <c r="I32" s="67" t="s">
        <v>105</v>
      </c>
      <c r="J32" s="68" t="s">
        <v>150</v>
      </c>
      <c r="K32" s="264">
        <v>10</v>
      </c>
      <c r="L32" s="265">
        <f t="shared" si="0"/>
        <v>23</v>
      </c>
      <c r="M32" s="266" t="s">
        <v>21</v>
      </c>
    </row>
    <row r="33" spans="1:13">
      <c r="A33" s="67">
        <v>5</v>
      </c>
      <c r="B33" s="4">
        <v>133</v>
      </c>
      <c r="C33" s="2" t="s">
        <v>151</v>
      </c>
      <c r="D33" s="65" t="s">
        <v>79</v>
      </c>
      <c r="E33" s="66">
        <v>6.8</v>
      </c>
      <c r="F33" s="67" t="s">
        <v>29</v>
      </c>
      <c r="G33" s="67" t="s">
        <v>30</v>
      </c>
      <c r="H33" s="68" t="s">
        <v>31</v>
      </c>
      <c r="I33" s="67" t="s">
        <v>105</v>
      </c>
      <c r="J33" s="68" t="s">
        <v>152</v>
      </c>
      <c r="K33" s="264">
        <v>10</v>
      </c>
      <c r="L33" s="265">
        <f t="shared" si="0"/>
        <v>23</v>
      </c>
      <c r="M33" s="266" t="s">
        <v>21</v>
      </c>
    </row>
    <row r="34" spans="1:13">
      <c r="A34" s="67">
        <v>6</v>
      </c>
      <c r="B34" s="1" t="s">
        <v>153</v>
      </c>
      <c r="C34" s="2" t="s">
        <v>154</v>
      </c>
      <c r="D34" s="65" t="s">
        <v>155</v>
      </c>
      <c r="E34" s="66">
        <v>6.1</v>
      </c>
      <c r="F34" s="67" t="s">
        <v>53</v>
      </c>
      <c r="G34" s="67" t="s">
        <v>30</v>
      </c>
      <c r="H34" s="68" t="s">
        <v>31</v>
      </c>
      <c r="I34" s="67" t="s">
        <v>80</v>
      </c>
      <c r="J34" s="68" t="s">
        <v>156</v>
      </c>
      <c r="K34" s="264">
        <v>10</v>
      </c>
      <c r="L34" s="265">
        <f t="shared" si="0"/>
        <v>23</v>
      </c>
      <c r="M34" s="266" t="s">
        <v>21</v>
      </c>
    </row>
    <row r="35" spans="1:13">
      <c r="A35" s="67">
        <v>7</v>
      </c>
      <c r="B35" s="1" t="s">
        <v>157</v>
      </c>
      <c r="C35" s="2" t="s">
        <v>158</v>
      </c>
      <c r="D35" s="65" t="s">
        <v>159</v>
      </c>
      <c r="E35" s="66">
        <v>6.1</v>
      </c>
      <c r="F35" s="67" t="s">
        <v>29</v>
      </c>
      <c r="G35" s="67" t="s">
        <v>30</v>
      </c>
      <c r="H35" s="68" t="s">
        <v>31</v>
      </c>
      <c r="I35" s="67" t="s">
        <v>80</v>
      </c>
      <c r="J35" s="68" t="s">
        <v>160</v>
      </c>
      <c r="K35" s="264">
        <v>10</v>
      </c>
      <c r="L35" s="265">
        <f t="shared" si="0"/>
        <v>23</v>
      </c>
      <c r="M35" s="266" t="s">
        <v>21</v>
      </c>
    </row>
    <row r="36" spans="1:13">
      <c r="A36" s="67">
        <v>8</v>
      </c>
      <c r="B36" s="1" t="s">
        <v>161</v>
      </c>
      <c r="C36" s="2" t="s">
        <v>162</v>
      </c>
      <c r="D36" s="65" t="s">
        <v>163</v>
      </c>
      <c r="E36" s="66">
        <v>6.3</v>
      </c>
      <c r="F36" s="67" t="s">
        <v>53</v>
      </c>
      <c r="G36" s="67" t="s">
        <v>164</v>
      </c>
      <c r="H36" s="68" t="s">
        <v>31</v>
      </c>
      <c r="I36" s="67" t="s">
        <v>93</v>
      </c>
      <c r="J36" s="68" t="s">
        <v>161</v>
      </c>
      <c r="K36" s="264">
        <v>10</v>
      </c>
      <c r="L36" s="265">
        <f t="shared" si="0"/>
        <v>23</v>
      </c>
      <c r="M36" s="266" t="s">
        <v>21</v>
      </c>
    </row>
    <row r="37" spans="1:13">
      <c r="A37" s="67">
        <v>9</v>
      </c>
      <c r="B37" s="4">
        <v>135</v>
      </c>
      <c r="C37" s="2" t="s">
        <v>165</v>
      </c>
      <c r="D37" s="65" t="s">
        <v>166</v>
      </c>
      <c r="E37" s="66">
        <v>6.1</v>
      </c>
      <c r="F37" s="67" t="s">
        <v>29</v>
      </c>
      <c r="G37" s="67" t="s">
        <v>30</v>
      </c>
      <c r="H37" s="68" t="s">
        <v>31</v>
      </c>
      <c r="I37" s="67" t="s">
        <v>167</v>
      </c>
      <c r="J37" s="68" t="s">
        <v>168</v>
      </c>
      <c r="K37" s="264">
        <v>10</v>
      </c>
      <c r="L37" s="265">
        <f t="shared" si="0"/>
        <v>23</v>
      </c>
      <c r="M37" s="266" t="s">
        <v>21</v>
      </c>
    </row>
    <row r="38" spans="1:13">
      <c r="A38" s="67">
        <v>10</v>
      </c>
      <c r="B38" s="1" t="s">
        <v>169</v>
      </c>
      <c r="C38" s="2" t="s">
        <v>170</v>
      </c>
      <c r="D38" s="65" t="s">
        <v>171</v>
      </c>
      <c r="E38" s="66">
        <v>6.2</v>
      </c>
      <c r="F38" s="67" t="s">
        <v>29</v>
      </c>
      <c r="G38" s="67" t="s">
        <v>30</v>
      </c>
      <c r="H38" s="68" t="s">
        <v>31</v>
      </c>
      <c r="I38" s="67" t="s">
        <v>172</v>
      </c>
      <c r="J38" s="68" t="s">
        <v>173</v>
      </c>
      <c r="K38" s="264">
        <v>9.75</v>
      </c>
      <c r="L38" s="265">
        <f t="shared" si="0"/>
        <v>34</v>
      </c>
      <c r="M38" s="266"/>
    </row>
    <row r="39" spans="1:13">
      <c r="A39" s="67">
        <v>11</v>
      </c>
      <c r="B39" s="4">
        <v>142</v>
      </c>
      <c r="C39" s="2" t="s">
        <v>174</v>
      </c>
      <c r="D39" s="65" t="s">
        <v>175</v>
      </c>
      <c r="E39" s="66">
        <v>6.8</v>
      </c>
      <c r="F39" s="67" t="s">
        <v>29</v>
      </c>
      <c r="G39" s="67" t="s">
        <v>30</v>
      </c>
      <c r="H39" s="68" t="s">
        <v>31</v>
      </c>
      <c r="I39" s="67" t="s">
        <v>105</v>
      </c>
      <c r="J39" s="68" t="s">
        <v>176</v>
      </c>
      <c r="K39" s="264">
        <v>9.75</v>
      </c>
      <c r="L39" s="265">
        <f t="shared" si="0"/>
        <v>34</v>
      </c>
      <c r="M39" s="266"/>
    </row>
    <row r="40" spans="1:13">
      <c r="A40" s="67">
        <v>12</v>
      </c>
      <c r="B40" s="1" t="s">
        <v>177</v>
      </c>
      <c r="C40" s="2" t="s">
        <v>178</v>
      </c>
      <c r="D40" s="65" t="s">
        <v>155</v>
      </c>
      <c r="E40" s="66">
        <v>6.3</v>
      </c>
      <c r="F40" s="67" t="s">
        <v>53</v>
      </c>
      <c r="G40" s="67" t="s">
        <v>30</v>
      </c>
      <c r="H40" s="68" t="s">
        <v>31</v>
      </c>
      <c r="I40" s="67" t="s">
        <v>100</v>
      </c>
      <c r="J40" s="68" t="s">
        <v>179</v>
      </c>
      <c r="K40" s="264">
        <v>9.5</v>
      </c>
      <c r="L40" s="265">
        <f t="shared" si="0"/>
        <v>36</v>
      </c>
      <c r="M40" s="266"/>
    </row>
    <row r="41" spans="1:13">
      <c r="A41" s="67">
        <v>13</v>
      </c>
      <c r="B41" s="1" t="s">
        <v>180</v>
      </c>
      <c r="C41" s="2" t="s">
        <v>181</v>
      </c>
      <c r="D41" s="65" t="s">
        <v>42</v>
      </c>
      <c r="E41" s="66">
        <v>6.4</v>
      </c>
      <c r="F41" s="67" t="s">
        <v>29</v>
      </c>
      <c r="G41" s="67" t="s">
        <v>30</v>
      </c>
      <c r="H41" s="68" t="s">
        <v>31</v>
      </c>
      <c r="I41" s="67" t="s">
        <v>182</v>
      </c>
      <c r="J41" s="68" t="s">
        <v>183</v>
      </c>
      <c r="K41" s="264">
        <v>9.5</v>
      </c>
      <c r="L41" s="265">
        <f t="shared" si="0"/>
        <v>36</v>
      </c>
      <c r="M41" s="266"/>
    </row>
    <row r="42" spans="1:13">
      <c r="A42" s="67">
        <v>14</v>
      </c>
      <c r="B42" s="1" t="s">
        <v>184</v>
      </c>
      <c r="C42" s="2" t="s">
        <v>185</v>
      </c>
      <c r="D42" s="65" t="s">
        <v>186</v>
      </c>
      <c r="E42" s="66">
        <v>6.1</v>
      </c>
      <c r="F42" s="67" t="s">
        <v>29</v>
      </c>
      <c r="G42" s="67" t="s">
        <v>30</v>
      </c>
      <c r="H42" s="68" t="s">
        <v>31</v>
      </c>
      <c r="I42" s="67" t="s">
        <v>80</v>
      </c>
      <c r="J42" s="68" t="s">
        <v>187</v>
      </c>
      <c r="K42" s="264">
        <v>9.25</v>
      </c>
      <c r="L42" s="265">
        <f t="shared" si="0"/>
        <v>38</v>
      </c>
      <c r="M42" s="266"/>
    </row>
    <row r="43" spans="1:13">
      <c r="A43" s="67">
        <v>15</v>
      </c>
      <c r="B43" s="1" t="s">
        <v>188</v>
      </c>
      <c r="C43" s="2" t="s">
        <v>189</v>
      </c>
      <c r="D43" s="65" t="s">
        <v>190</v>
      </c>
      <c r="E43" s="66">
        <v>6.3</v>
      </c>
      <c r="F43" s="67" t="s">
        <v>72</v>
      </c>
      <c r="G43" s="67" t="s">
        <v>73</v>
      </c>
      <c r="H43" s="68" t="s">
        <v>31</v>
      </c>
      <c r="I43" s="67" t="s">
        <v>74</v>
      </c>
      <c r="J43" s="68" t="s">
        <v>135</v>
      </c>
      <c r="K43" s="264">
        <v>9</v>
      </c>
      <c r="L43" s="265">
        <f t="shared" si="0"/>
        <v>39</v>
      </c>
      <c r="M43" s="266"/>
    </row>
    <row r="44" spans="1:13">
      <c r="A44" s="67">
        <v>16</v>
      </c>
      <c r="B44" s="4">
        <v>140</v>
      </c>
      <c r="C44" s="2" t="s">
        <v>191</v>
      </c>
      <c r="D44" s="65" t="s">
        <v>192</v>
      </c>
      <c r="E44" s="66">
        <v>6.8</v>
      </c>
      <c r="F44" s="67" t="s">
        <v>29</v>
      </c>
      <c r="G44" s="67" t="s">
        <v>30</v>
      </c>
      <c r="H44" s="68" t="s">
        <v>31</v>
      </c>
      <c r="I44" s="67" t="s">
        <v>105</v>
      </c>
      <c r="J44" s="68" t="s">
        <v>193</v>
      </c>
      <c r="K44" s="264">
        <v>9</v>
      </c>
      <c r="L44" s="265">
        <f t="shared" si="0"/>
        <v>39</v>
      </c>
      <c r="M44" s="266"/>
    </row>
    <row r="45" spans="1:13">
      <c r="A45" s="67">
        <v>17</v>
      </c>
      <c r="B45" s="1" t="s">
        <v>194</v>
      </c>
      <c r="C45" s="2" t="s">
        <v>195</v>
      </c>
      <c r="D45" s="65" t="s">
        <v>175</v>
      </c>
      <c r="E45" s="66">
        <v>6.5</v>
      </c>
      <c r="F45" s="67" t="s">
        <v>29</v>
      </c>
      <c r="G45" s="67" t="s">
        <v>30</v>
      </c>
      <c r="H45" s="68" t="s">
        <v>31</v>
      </c>
      <c r="I45" s="67" t="s">
        <v>80</v>
      </c>
      <c r="J45" s="68" t="s">
        <v>196</v>
      </c>
      <c r="K45" s="264">
        <v>9</v>
      </c>
      <c r="L45" s="265">
        <f t="shared" si="0"/>
        <v>39</v>
      </c>
      <c r="M45" s="266"/>
    </row>
    <row r="46" spans="1:13">
      <c r="A46" s="67">
        <v>1</v>
      </c>
      <c r="B46" s="4">
        <v>130</v>
      </c>
      <c r="C46" s="2" t="s">
        <v>197</v>
      </c>
      <c r="D46" s="65" t="s">
        <v>198</v>
      </c>
      <c r="E46" s="66">
        <v>6.1</v>
      </c>
      <c r="F46" s="67" t="s">
        <v>29</v>
      </c>
      <c r="G46" s="67" t="s">
        <v>30</v>
      </c>
      <c r="H46" s="68" t="s">
        <v>31</v>
      </c>
      <c r="I46" s="67" t="s">
        <v>167</v>
      </c>
      <c r="J46" s="68" t="s">
        <v>199</v>
      </c>
      <c r="K46" s="264">
        <v>9</v>
      </c>
      <c r="L46" s="265">
        <f t="shared" si="0"/>
        <v>39</v>
      </c>
      <c r="M46" s="266"/>
    </row>
    <row r="47" spans="1:13">
      <c r="A47" s="67">
        <v>2</v>
      </c>
      <c r="B47" s="4">
        <v>131</v>
      </c>
      <c r="C47" s="2" t="s">
        <v>200</v>
      </c>
      <c r="D47" s="65" t="s">
        <v>201</v>
      </c>
      <c r="E47" s="66">
        <v>6.1</v>
      </c>
      <c r="F47" s="67" t="s">
        <v>29</v>
      </c>
      <c r="G47" s="67" t="s">
        <v>30</v>
      </c>
      <c r="H47" s="68" t="s">
        <v>31</v>
      </c>
      <c r="I47" s="67" t="s">
        <v>167</v>
      </c>
      <c r="J47" s="68" t="s">
        <v>202</v>
      </c>
      <c r="K47" s="264">
        <v>8.75</v>
      </c>
      <c r="L47" s="265">
        <f t="shared" si="0"/>
        <v>43</v>
      </c>
      <c r="M47" s="266"/>
    </row>
    <row r="48" spans="1:13">
      <c r="A48" s="67">
        <v>3</v>
      </c>
      <c r="B48" s="1" t="s">
        <v>203</v>
      </c>
      <c r="C48" s="2" t="s">
        <v>204</v>
      </c>
      <c r="D48" s="65" t="s">
        <v>205</v>
      </c>
      <c r="E48" s="66">
        <v>6.1</v>
      </c>
      <c r="F48" s="67" t="s">
        <v>29</v>
      </c>
      <c r="G48" s="67" t="s">
        <v>30</v>
      </c>
      <c r="H48" s="68" t="s">
        <v>31</v>
      </c>
      <c r="I48" s="67" t="s">
        <v>206</v>
      </c>
      <c r="J48" s="68" t="s">
        <v>207</v>
      </c>
      <c r="K48" s="264">
        <v>8.75</v>
      </c>
      <c r="L48" s="265">
        <f t="shared" si="0"/>
        <v>43</v>
      </c>
      <c r="M48" s="266"/>
    </row>
    <row r="49" spans="1:13">
      <c r="A49" s="67">
        <v>4</v>
      </c>
      <c r="B49" s="1" t="s">
        <v>208</v>
      </c>
      <c r="C49" s="2" t="s">
        <v>209</v>
      </c>
      <c r="D49" s="65" t="s">
        <v>210</v>
      </c>
      <c r="E49" s="66">
        <v>6.1</v>
      </c>
      <c r="F49" s="67" t="s">
        <v>29</v>
      </c>
      <c r="G49" s="67" t="s">
        <v>30</v>
      </c>
      <c r="H49" s="68" t="s">
        <v>31</v>
      </c>
      <c r="I49" s="67" t="s">
        <v>172</v>
      </c>
      <c r="J49" s="68" t="s">
        <v>180</v>
      </c>
      <c r="K49" s="264">
        <v>8.5</v>
      </c>
      <c r="L49" s="265">
        <f t="shared" si="0"/>
        <v>45</v>
      </c>
      <c r="M49" s="266"/>
    </row>
    <row r="50" spans="1:13">
      <c r="A50" s="67">
        <v>5</v>
      </c>
      <c r="B50" s="4">
        <v>139</v>
      </c>
      <c r="C50" s="2" t="s">
        <v>211</v>
      </c>
      <c r="D50" s="65" t="s">
        <v>212</v>
      </c>
      <c r="E50" s="66">
        <v>6.7</v>
      </c>
      <c r="F50" s="67" t="s">
        <v>29</v>
      </c>
      <c r="G50" s="67" t="s">
        <v>30</v>
      </c>
      <c r="H50" s="68" t="s">
        <v>31</v>
      </c>
      <c r="I50" s="67" t="s">
        <v>105</v>
      </c>
      <c r="J50" s="68" t="s">
        <v>213</v>
      </c>
      <c r="K50" s="264">
        <v>8.5</v>
      </c>
      <c r="L50" s="265">
        <f t="shared" si="0"/>
        <v>45</v>
      </c>
      <c r="M50" s="266"/>
    </row>
    <row r="51" spans="1:13">
      <c r="A51" s="67">
        <v>6</v>
      </c>
      <c r="B51" s="4">
        <v>136</v>
      </c>
      <c r="C51" s="2" t="s">
        <v>214</v>
      </c>
      <c r="D51" s="65" t="s">
        <v>215</v>
      </c>
      <c r="E51" s="66">
        <v>6.1</v>
      </c>
      <c r="F51" s="67" t="s">
        <v>29</v>
      </c>
      <c r="G51" s="67" t="s">
        <v>30</v>
      </c>
      <c r="H51" s="68" t="s">
        <v>31</v>
      </c>
      <c r="I51" s="67" t="s">
        <v>167</v>
      </c>
      <c r="J51" s="68" t="s">
        <v>216</v>
      </c>
      <c r="K51" s="264">
        <v>8.5</v>
      </c>
      <c r="L51" s="265">
        <f t="shared" si="0"/>
        <v>45</v>
      </c>
      <c r="M51" s="266"/>
    </row>
    <row r="52" spans="1:13">
      <c r="A52" s="67">
        <v>7</v>
      </c>
      <c r="B52" s="1" t="s">
        <v>217</v>
      </c>
      <c r="C52" s="2" t="s">
        <v>218</v>
      </c>
      <c r="D52" s="65" t="s">
        <v>219</v>
      </c>
      <c r="E52" s="66">
        <v>6.1</v>
      </c>
      <c r="F52" s="67" t="s">
        <v>72</v>
      </c>
      <c r="G52" s="67" t="s">
        <v>73</v>
      </c>
      <c r="H52" s="68" t="s">
        <v>31</v>
      </c>
      <c r="I52" s="67" t="s">
        <v>74</v>
      </c>
      <c r="J52" s="68" t="s">
        <v>220</v>
      </c>
      <c r="K52" s="264">
        <v>8.25</v>
      </c>
      <c r="L52" s="265">
        <f t="shared" si="0"/>
        <v>48</v>
      </c>
      <c r="M52" s="266"/>
    </row>
    <row r="53" spans="1:13">
      <c r="A53" s="67">
        <v>8</v>
      </c>
      <c r="B53" s="1" t="s">
        <v>118</v>
      </c>
      <c r="C53" s="2" t="s">
        <v>221</v>
      </c>
      <c r="D53" s="65" t="s">
        <v>205</v>
      </c>
      <c r="E53" s="66">
        <v>6.4</v>
      </c>
      <c r="F53" s="67" t="s">
        <v>29</v>
      </c>
      <c r="G53" s="67" t="s">
        <v>30</v>
      </c>
      <c r="H53" s="68" t="s">
        <v>31</v>
      </c>
      <c r="I53" s="67" t="s">
        <v>182</v>
      </c>
      <c r="J53" s="68" t="s">
        <v>222</v>
      </c>
      <c r="K53" s="264">
        <v>8</v>
      </c>
      <c r="L53" s="265">
        <f t="shared" si="0"/>
        <v>49</v>
      </c>
      <c r="M53" s="266"/>
    </row>
    <row r="54" spans="1:13">
      <c r="A54" s="67">
        <v>9</v>
      </c>
      <c r="B54" s="1" t="s">
        <v>223</v>
      </c>
      <c r="C54" s="2" t="s">
        <v>224</v>
      </c>
      <c r="D54" s="65" t="s">
        <v>104</v>
      </c>
      <c r="E54" s="66">
        <v>6.3</v>
      </c>
      <c r="F54" s="67" t="s">
        <v>29</v>
      </c>
      <c r="G54" s="67" t="s">
        <v>30</v>
      </c>
      <c r="H54" s="68" t="s">
        <v>31</v>
      </c>
      <c r="I54" s="67" t="s">
        <v>117</v>
      </c>
      <c r="J54" s="68" t="s">
        <v>225</v>
      </c>
      <c r="K54" s="264">
        <v>8</v>
      </c>
      <c r="L54" s="265">
        <f t="shared" si="0"/>
        <v>49</v>
      </c>
      <c r="M54" s="266"/>
    </row>
    <row r="55" spans="1:13">
      <c r="A55" s="67">
        <v>10</v>
      </c>
      <c r="B55" s="1" t="s">
        <v>113</v>
      </c>
      <c r="C55" s="2" t="s">
        <v>226</v>
      </c>
      <c r="D55" s="65" t="s">
        <v>212</v>
      </c>
      <c r="E55" s="66">
        <v>6.3</v>
      </c>
      <c r="F55" s="67" t="s">
        <v>29</v>
      </c>
      <c r="G55" s="67" t="s">
        <v>30</v>
      </c>
      <c r="H55" s="68" t="s">
        <v>31</v>
      </c>
      <c r="I55" s="67" t="s">
        <v>117</v>
      </c>
      <c r="J55" s="68" t="s">
        <v>227</v>
      </c>
      <c r="K55" s="264">
        <v>8</v>
      </c>
      <c r="L55" s="265">
        <f t="shared" si="0"/>
        <v>49</v>
      </c>
      <c r="M55" s="266"/>
    </row>
    <row r="56" spans="1:13">
      <c r="A56" s="67">
        <v>11</v>
      </c>
      <c r="B56" s="1" t="s">
        <v>228</v>
      </c>
      <c r="C56" s="2" t="s">
        <v>229</v>
      </c>
      <c r="D56" s="65" t="s">
        <v>175</v>
      </c>
      <c r="E56" s="66">
        <v>6.4</v>
      </c>
      <c r="F56" s="67" t="s">
        <v>29</v>
      </c>
      <c r="G56" s="67" t="s">
        <v>30</v>
      </c>
      <c r="H56" s="68" t="s">
        <v>31</v>
      </c>
      <c r="I56" s="67" t="s">
        <v>230</v>
      </c>
      <c r="J56" s="68" t="s">
        <v>231</v>
      </c>
      <c r="K56" s="264">
        <v>8</v>
      </c>
      <c r="L56" s="265">
        <f t="shared" si="0"/>
        <v>49</v>
      </c>
      <c r="M56" s="266"/>
    </row>
    <row r="57" spans="1:13">
      <c r="A57" s="67">
        <v>12</v>
      </c>
      <c r="B57" s="1" t="s">
        <v>232</v>
      </c>
      <c r="C57" s="2" t="s">
        <v>233</v>
      </c>
      <c r="D57" s="65" t="s">
        <v>234</v>
      </c>
      <c r="E57" s="66">
        <v>6.1</v>
      </c>
      <c r="F57" s="67" t="s">
        <v>53</v>
      </c>
      <c r="G57" s="67" t="s">
        <v>164</v>
      </c>
      <c r="H57" s="68" t="s">
        <v>31</v>
      </c>
      <c r="I57" s="67" t="s">
        <v>93</v>
      </c>
      <c r="J57" s="68" t="s">
        <v>114</v>
      </c>
      <c r="K57" s="264">
        <v>8</v>
      </c>
      <c r="L57" s="265">
        <f t="shared" si="0"/>
        <v>49</v>
      </c>
      <c r="M57" s="266"/>
    </row>
    <row r="58" spans="1:13">
      <c r="A58" s="67">
        <v>13</v>
      </c>
      <c r="B58" s="4">
        <v>122</v>
      </c>
      <c r="C58" s="2" t="s">
        <v>235</v>
      </c>
      <c r="D58" s="65" t="s">
        <v>236</v>
      </c>
      <c r="E58" s="66">
        <v>6.1</v>
      </c>
      <c r="F58" s="67" t="s">
        <v>29</v>
      </c>
      <c r="G58" s="67" t="s">
        <v>30</v>
      </c>
      <c r="H58" s="68" t="s">
        <v>31</v>
      </c>
      <c r="I58" s="67" t="s">
        <v>167</v>
      </c>
      <c r="J58" s="68" t="s">
        <v>237</v>
      </c>
      <c r="K58" s="264">
        <v>8</v>
      </c>
      <c r="L58" s="265">
        <f t="shared" si="0"/>
        <v>49</v>
      </c>
      <c r="M58" s="266"/>
    </row>
    <row r="59" spans="1:13">
      <c r="A59" s="67">
        <v>14</v>
      </c>
      <c r="B59" s="1" t="s">
        <v>238</v>
      </c>
      <c r="C59" s="2" t="s">
        <v>239</v>
      </c>
      <c r="D59" s="65" t="s">
        <v>240</v>
      </c>
      <c r="E59" s="66">
        <v>6.1</v>
      </c>
      <c r="F59" s="67" t="s">
        <v>29</v>
      </c>
      <c r="G59" s="67" t="s">
        <v>30</v>
      </c>
      <c r="H59" s="68" t="s">
        <v>31</v>
      </c>
      <c r="I59" s="67" t="s">
        <v>133</v>
      </c>
      <c r="J59" s="68" t="s">
        <v>241</v>
      </c>
      <c r="K59" s="264">
        <v>7.5</v>
      </c>
      <c r="L59" s="265">
        <f t="shared" si="0"/>
        <v>55</v>
      </c>
      <c r="M59" s="266"/>
    </row>
    <row r="60" spans="1:13">
      <c r="A60" s="67">
        <v>15</v>
      </c>
      <c r="B60" s="4">
        <v>132</v>
      </c>
      <c r="C60" s="2" t="s">
        <v>242</v>
      </c>
      <c r="D60" s="65" t="s">
        <v>243</v>
      </c>
      <c r="E60" s="66">
        <v>6.7</v>
      </c>
      <c r="F60" s="67" t="s">
        <v>29</v>
      </c>
      <c r="G60" s="67" t="s">
        <v>30</v>
      </c>
      <c r="H60" s="68" t="s">
        <v>31</v>
      </c>
      <c r="I60" s="67" t="s">
        <v>105</v>
      </c>
      <c r="J60" s="68" t="s">
        <v>244</v>
      </c>
      <c r="K60" s="264">
        <v>7.5</v>
      </c>
      <c r="L60" s="265">
        <f t="shared" si="0"/>
        <v>55</v>
      </c>
      <c r="M60" s="266"/>
    </row>
    <row r="61" spans="1:13">
      <c r="A61" s="67">
        <v>16</v>
      </c>
      <c r="B61" s="1" t="s">
        <v>245</v>
      </c>
      <c r="C61" s="2" t="s">
        <v>246</v>
      </c>
      <c r="D61" s="65" t="s">
        <v>247</v>
      </c>
      <c r="E61" s="66">
        <v>6.1</v>
      </c>
      <c r="F61" s="67" t="s">
        <v>29</v>
      </c>
      <c r="G61" s="67" t="s">
        <v>30</v>
      </c>
      <c r="H61" s="68" t="s">
        <v>31</v>
      </c>
      <c r="I61" s="67" t="s">
        <v>80</v>
      </c>
      <c r="J61" s="68" t="s">
        <v>119</v>
      </c>
      <c r="K61" s="264">
        <v>7.5</v>
      </c>
      <c r="L61" s="265">
        <f t="shared" si="0"/>
        <v>55</v>
      </c>
      <c r="M61" s="266"/>
    </row>
    <row r="62" spans="1:13">
      <c r="A62" s="67">
        <v>17</v>
      </c>
      <c r="B62" s="1" t="s">
        <v>248</v>
      </c>
      <c r="C62" s="2" t="s">
        <v>249</v>
      </c>
      <c r="D62" s="65" t="s">
        <v>250</v>
      </c>
      <c r="E62" s="66">
        <v>6.2</v>
      </c>
      <c r="F62" s="67" t="s">
        <v>29</v>
      </c>
      <c r="G62" s="67" t="s">
        <v>30</v>
      </c>
      <c r="H62" s="68" t="s">
        <v>31</v>
      </c>
      <c r="I62" s="67" t="s">
        <v>182</v>
      </c>
      <c r="J62" s="68" t="s">
        <v>251</v>
      </c>
      <c r="K62" s="264">
        <v>7.25</v>
      </c>
      <c r="L62" s="265">
        <f t="shared" si="0"/>
        <v>58</v>
      </c>
      <c r="M62" s="266"/>
    </row>
    <row r="63" spans="1:13">
      <c r="A63" s="67">
        <v>18</v>
      </c>
      <c r="B63" s="1" t="s">
        <v>252</v>
      </c>
      <c r="C63" s="2" t="s">
        <v>253</v>
      </c>
      <c r="D63" s="65" t="s">
        <v>236</v>
      </c>
      <c r="E63" s="66">
        <v>6.1</v>
      </c>
      <c r="F63" s="67" t="s">
        <v>53</v>
      </c>
      <c r="G63" s="67" t="s">
        <v>30</v>
      </c>
      <c r="H63" s="68" t="s">
        <v>31</v>
      </c>
      <c r="I63" s="67" t="s">
        <v>230</v>
      </c>
      <c r="J63" s="68" t="s">
        <v>254</v>
      </c>
      <c r="K63" s="264">
        <v>7</v>
      </c>
      <c r="L63" s="265">
        <f t="shared" si="0"/>
        <v>59</v>
      </c>
      <c r="M63" s="266"/>
    </row>
    <row r="64" spans="1:13">
      <c r="A64" s="67">
        <v>19</v>
      </c>
      <c r="B64" s="1" t="s">
        <v>255</v>
      </c>
      <c r="C64" s="2" t="s">
        <v>256</v>
      </c>
      <c r="D64" s="65" t="s">
        <v>66</v>
      </c>
      <c r="E64" s="66">
        <v>6.3</v>
      </c>
      <c r="F64" s="67" t="s">
        <v>29</v>
      </c>
      <c r="G64" s="67" t="s">
        <v>164</v>
      </c>
      <c r="H64" s="68" t="s">
        <v>31</v>
      </c>
      <c r="I64" s="67" t="s">
        <v>93</v>
      </c>
      <c r="J64" s="68" t="s">
        <v>257</v>
      </c>
      <c r="K64" s="264">
        <v>6.75</v>
      </c>
      <c r="L64" s="265">
        <f t="shared" si="0"/>
        <v>60</v>
      </c>
      <c r="M64" s="266"/>
    </row>
    <row r="65" spans="1:13">
      <c r="A65" s="67">
        <v>20</v>
      </c>
      <c r="B65" s="1" t="s">
        <v>258</v>
      </c>
      <c r="C65" s="2" t="s">
        <v>259</v>
      </c>
      <c r="D65" s="65" t="s">
        <v>132</v>
      </c>
      <c r="E65" s="66">
        <v>6.4</v>
      </c>
      <c r="F65" s="67" t="s">
        <v>29</v>
      </c>
      <c r="G65" s="67" t="s">
        <v>30</v>
      </c>
      <c r="H65" s="68" t="s">
        <v>31</v>
      </c>
      <c r="I65" s="67" t="s">
        <v>230</v>
      </c>
      <c r="J65" s="68" t="s">
        <v>260</v>
      </c>
      <c r="K65" s="264">
        <v>6</v>
      </c>
      <c r="L65" s="265">
        <f t="shared" si="0"/>
        <v>61</v>
      </c>
      <c r="M65" s="266"/>
    </row>
    <row r="66" spans="1:13">
      <c r="A66" s="67">
        <v>21</v>
      </c>
      <c r="B66" s="1" t="s">
        <v>261</v>
      </c>
      <c r="C66" s="2" t="s">
        <v>262</v>
      </c>
      <c r="D66" s="65" t="s">
        <v>201</v>
      </c>
      <c r="E66" s="66">
        <v>6.4</v>
      </c>
      <c r="F66" s="67" t="s">
        <v>29</v>
      </c>
      <c r="G66" s="67" t="s">
        <v>30</v>
      </c>
      <c r="H66" s="68" t="s">
        <v>31</v>
      </c>
      <c r="I66" s="67" t="s">
        <v>230</v>
      </c>
      <c r="J66" s="68" t="s">
        <v>263</v>
      </c>
      <c r="K66" s="264">
        <v>6</v>
      </c>
      <c r="L66" s="265">
        <f t="shared" si="0"/>
        <v>61</v>
      </c>
      <c r="M66" s="266"/>
    </row>
    <row r="67" spans="1:13">
      <c r="A67" s="67">
        <v>22</v>
      </c>
      <c r="B67" s="1" t="s">
        <v>264</v>
      </c>
      <c r="C67" s="2" t="s">
        <v>265</v>
      </c>
      <c r="D67" s="65" t="s">
        <v>240</v>
      </c>
      <c r="E67" s="66">
        <v>6.4</v>
      </c>
      <c r="F67" s="67" t="s">
        <v>29</v>
      </c>
      <c r="G67" s="67" t="s">
        <v>30</v>
      </c>
      <c r="H67" s="68" t="s">
        <v>31</v>
      </c>
      <c r="I67" s="67" t="s">
        <v>230</v>
      </c>
      <c r="J67" s="68" t="s">
        <v>266</v>
      </c>
      <c r="K67" s="264">
        <v>6</v>
      </c>
      <c r="L67" s="265">
        <f t="shared" si="0"/>
        <v>61</v>
      </c>
      <c r="M67" s="266"/>
    </row>
    <row r="68" spans="1:13">
      <c r="A68" s="67">
        <v>23</v>
      </c>
      <c r="B68" s="1" t="s">
        <v>267</v>
      </c>
      <c r="C68" s="2" t="s">
        <v>268</v>
      </c>
      <c r="D68" s="65" t="s">
        <v>149</v>
      </c>
      <c r="E68" s="66">
        <v>6.2</v>
      </c>
      <c r="F68" s="67" t="s">
        <v>53</v>
      </c>
      <c r="G68" s="67" t="s">
        <v>30</v>
      </c>
      <c r="H68" s="68" t="s">
        <v>31</v>
      </c>
      <c r="I68" s="67" t="s">
        <v>182</v>
      </c>
      <c r="J68" s="68" t="s">
        <v>269</v>
      </c>
      <c r="K68" s="264">
        <v>3.75</v>
      </c>
      <c r="L68" s="265">
        <f t="shared" si="0"/>
        <v>64</v>
      </c>
      <c r="M68" s="266"/>
    </row>
    <row r="69" spans="1:13">
      <c r="A69" s="71">
        <v>1</v>
      </c>
      <c r="B69" s="5" t="s">
        <v>94</v>
      </c>
      <c r="C69" s="6" t="s">
        <v>270</v>
      </c>
      <c r="D69" s="69" t="s">
        <v>250</v>
      </c>
      <c r="E69" s="70">
        <v>6.4</v>
      </c>
      <c r="F69" s="71" t="s">
        <v>29</v>
      </c>
      <c r="G69" s="71" t="s">
        <v>30</v>
      </c>
      <c r="H69" s="72" t="s">
        <v>271</v>
      </c>
      <c r="I69" s="71" t="s">
        <v>182</v>
      </c>
      <c r="J69" s="72" t="s">
        <v>272</v>
      </c>
      <c r="K69" s="274">
        <v>16.600000000000001</v>
      </c>
      <c r="L69" s="253">
        <v>1</v>
      </c>
      <c r="M69" s="275" t="s">
        <v>18</v>
      </c>
    </row>
    <row r="70" spans="1:13">
      <c r="A70" s="71">
        <v>2</v>
      </c>
      <c r="B70" s="8">
        <v>166</v>
      </c>
      <c r="C70" s="6" t="s">
        <v>124</v>
      </c>
      <c r="D70" s="69" t="s">
        <v>125</v>
      </c>
      <c r="E70" s="70">
        <v>6.7</v>
      </c>
      <c r="F70" s="71" t="s">
        <v>29</v>
      </c>
      <c r="G70" s="71" t="s">
        <v>30</v>
      </c>
      <c r="H70" s="72" t="s">
        <v>271</v>
      </c>
      <c r="I70" s="71" t="s">
        <v>58</v>
      </c>
      <c r="J70" s="72" t="s">
        <v>273</v>
      </c>
      <c r="K70" s="274">
        <v>16.2</v>
      </c>
      <c r="L70" s="253">
        <v>2</v>
      </c>
      <c r="M70" s="275" t="s">
        <v>19</v>
      </c>
    </row>
    <row r="71" spans="1:13">
      <c r="A71" s="71">
        <v>3</v>
      </c>
      <c r="B71" s="8">
        <v>148</v>
      </c>
      <c r="C71" s="6" t="s">
        <v>274</v>
      </c>
      <c r="D71" s="69" t="s">
        <v>275</v>
      </c>
      <c r="E71" s="70">
        <v>6.1</v>
      </c>
      <c r="F71" s="71" t="s">
        <v>29</v>
      </c>
      <c r="G71" s="71" t="s">
        <v>30</v>
      </c>
      <c r="H71" s="72" t="s">
        <v>271</v>
      </c>
      <c r="I71" s="71" t="s">
        <v>37</v>
      </c>
      <c r="J71" s="72" t="s">
        <v>276</v>
      </c>
      <c r="K71" s="274">
        <v>16.05</v>
      </c>
      <c r="L71" s="253">
        <v>3</v>
      </c>
      <c r="M71" s="275" t="s">
        <v>19</v>
      </c>
    </row>
    <row r="72" spans="1:13">
      <c r="A72" s="71">
        <v>4</v>
      </c>
      <c r="B72" s="8">
        <v>151</v>
      </c>
      <c r="C72" s="6" t="s">
        <v>277</v>
      </c>
      <c r="D72" s="69" t="s">
        <v>278</v>
      </c>
      <c r="E72" s="70">
        <v>6.1</v>
      </c>
      <c r="F72" s="71" t="s">
        <v>29</v>
      </c>
      <c r="G72" s="71" t="s">
        <v>30</v>
      </c>
      <c r="H72" s="72" t="s">
        <v>271</v>
      </c>
      <c r="I72" s="71" t="s">
        <v>37</v>
      </c>
      <c r="J72" s="72" t="s">
        <v>279</v>
      </c>
      <c r="K72" s="274">
        <v>16.05</v>
      </c>
      <c r="L72" s="253">
        <v>3</v>
      </c>
      <c r="M72" s="275" t="s">
        <v>19</v>
      </c>
    </row>
    <row r="73" spans="1:13">
      <c r="A73" s="71">
        <v>5</v>
      </c>
      <c r="B73" s="8">
        <v>167</v>
      </c>
      <c r="C73" s="6" t="s">
        <v>280</v>
      </c>
      <c r="D73" s="69" t="s">
        <v>281</v>
      </c>
      <c r="E73" s="70">
        <v>6.7</v>
      </c>
      <c r="F73" s="71" t="s">
        <v>29</v>
      </c>
      <c r="G73" s="71" t="s">
        <v>30</v>
      </c>
      <c r="H73" s="72" t="s">
        <v>271</v>
      </c>
      <c r="I73" s="71" t="s">
        <v>105</v>
      </c>
      <c r="J73" s="72" t="s">
        <v>282</v>
      </c>
      <c r="K73" s="274">
        <v>16.05</v>
      </c>
      <c r="L73" s="253">
        <v>3</v>
      </c>
      <c r="M73" s="275" t="s">
        <v>19</v>
      </c>
    </row>
    <row r="74" spans="1:13">
      <c r="A74" s="71">
        <v>6</v>
      </c>
      <c r="B74" s="8">
        <v>163</v>
      </c>
      <c r="C74" s="6" t="s">
        <v>283</v>
      </c>
      <c r="D74" s="69" t="s">
        <v>42</v>
      </c>
      <c r="E74" s="70">
        <v>6.7</v>
      </c>
      <c r="F74" s="71" t="s">
        <v>29</v>
      </c>
      <c r="G74" s="71" t="s">
        <v>30</v>
      </c>
      <c r="H74" s="72" t="s">
        <v>271</v>
      </c>
      <c r="I74" s="71" t="s">
        <v>58</v>
      </c>
      <c r="J74" s="72" t="s">
        <v>284</v>
      </c>
      <c r="K74" s="276">
        <v>15.3</v>
      </c>
      <c r="L74" s="253">
        <v>6</v>
      </c>
      <c r="M74" s="275" t="s">
        <v>20</v>
      </c>
    </row>
    <row r="75" spans="1:13">
      <c r="A75" s="71">
        <v>7</v>
      </c>
      <c r="B75" s="8">
        <v>152</v>
      </c>
      <c r="C75" s="6" t="s">
        <v>285</v>
      </c>
      <c r="D75" s="69" t="s">
        <v>286</v>
      </c>
      <c r="E75" s="70">
        <v>6.7</v>
      </c>
      <c r="F75" s="71" t="s">
        <v>29</v>
      </c>
      <c r="G75" s="71" t="s">
        <v>30</v>
      </c>
      <c r="H75" s="72" t="s">
        <v>271</v>
      </c>
      <c r="I75" s="71" t="s">
        <v>58</v>
      </c>
      <c r="J75" s="72" t="s">
        <v>287</v>
      </c>
      <c r="K75" s="274">
        <v>14.4</v>
      </c>
      <c r="L75" s="253">
        <v>7</v>
      </c>
      <c r="M75" s="275" t="s">
        <v>20</v>
      </c>
    </row>
    <row r="76" spans="1:13">
      <c r="A76" s="71">
        <v>8</v>
      </c>
      <c r="B76" s="5" t="s">
        <v>63</v>
      </c>
      <c r="C76" s="6" t="s">
        <v>288</v>
      </c>
      <c r="D76" s="69" t="s">
        <v>289</v>
      </c>
      <c r="E76" s="70">
        <v>6.1</v>
      </c>
      <c r="F76" s="71" t="s">
        <v>29</v>
      </c>
      <c r="G76" s="71" t="s">
        <v>30</v>
      </c>
      <c r="H76" s="72" t="s">
        <v>271</v>
      </c>
      <c r="I76" s="71" t="s">
        <v>100</v>
      </c>
      <c r="J76" s="72" t="s">
        <v>290</v>
      </c>
      <c r="K76" s="274">
        <v>14.3</v>
      </c>
      <c r="L76" s="253">
        <v>8</v>
      </c>
      <c r="M76" s="275" t="s">
        <v>20</v>
      </c>
    </row>
    <row r="77" spans="1:13">
      <c r="A77" s="71">
        <v>9</v>
      </c>
      <c r="B77" s="8">
        <v>153</v>
      </c>
      <c r="C77" s="6" t="s">
        <v>291</v>
      </c>
      <c r="D77" s="69" t="s">
        <v>292</v>
      </c>
      <c r="E77" s="70">
        <v>6.7</v>
      </c>
      <c r="F77" s="71" t="s">
        <v>29</v>
      </c>
      <c r="G77" s="71" t="s">
        <v>30</v>
      </c>
      <c r="H77" s="72" t="s">
        <v>271</v>
      </c>
      <c r="I77" s="71" t="s">
        <v>105</v>
      </c>
      <c r="J77" s="72" t="s">
        <v>293</v>
      </c>
      <c r="K77" s="274">
        <v>14.15</v>
      </c>
      <c r="L77" s="253">
        <v>9</v>
      </c>
      <c r="M77" s="275" t="s">
        <v>20</v>
      </c>
    </row>
    <row r="78" spans="1:13">
      <c r="A78" s="71">
        <v>10</v>
      </c>
      <c r="B78" s="8">
        <v>155</v>
      </c>
      <c r="C78" s="6" t="s">
        <v>294</v>
      </c>
      <c r="D78" s="69" t="s">
        <v>247</v>
      </c>
      <c r="E78" s="70">
        <v>6.7</v>
      </c>
      <c r="F78" s="71" t="s">
        <v>29</v>
      </c>
      <c r="G78" s="71" t="s">
        <v>30</v>
      </c>
      <c r="H78" s="72" t="s">
        <v>271</v>
      </c>
      <c r="I78" s="71" t="s">
        <v>58</v>
      </c>
      <c r="J78" s="72" t="s">
        <v>238</v>
      </c>
      <c r="K78" s="274">
        <v>14</v>
      </c>
      <c r="L78" s="253">
        <v>10</v>
      </c>
      <c r="M78" s="275" t="s">
        <v>20</v>
      </c>
    </row>
    <row r="79" spans="1:13">
      <c r="A79" s="71">
        <v>11</v>
      </c>
      <c r="B79" s="8">
        <v>164</v>
      </c>
      <c r="C79" s="6" t="s">
        <v>295</v>
      </c>
      <c r="D79" s="69" t="s">
        <v>42</v>
      </c>
      <c r="E79" s="70">
        <v>6.7</v>
      </c>
      <c r="F79" s="71" t="s">
        <v>29</v>
      </c>
      <c r="G79" s="71" t="s">
        <v>30</v>
      </c>
      <c r="H79" s="72" t="s">
        <v>271</v>
      </c>
      <c r="I79" s="71" t="s">
        <v>58</v>
      </c>
      <c r="J79" s="72" t="s">
        <v>296</v>
      </c>
      <c r="K79" s="274">
        <v>13.95</v>
      </c>
      <c r="L79" s="253">
        <v>11</v>
      </c>
      <c r="M79" s="275" t="s">
        <v>20</v>
      </c>
    </row>
    <row r="80" spans="1:13">
      <c r="A80" s="71">
        <v>12</v>
      </c>
      <c r="B80" s="8">
        <v>147</v>
      </c>
      <c r="C80" s="6" t="s">
        <v>297</v>
      </c>
      <c r="D80" s="69" t="s">
        <v>298</v>
      </c>
      <c r="E80" s="70">
        <v>6.1</v>
      </c>
      <c r="F80" s="71" t="s">
        <v>29</v>
      </c>
      <c r="G80" s="71" t="s">
        <v>30</v>
      </c>
      <c r="H80" s="72" t="s">
        <v>271</v>
      </c>
      <c r="I80" s="71" t="s">
        <v>167</v>
      </c>
      <c r="J80" s="72" t="s">
        <v>299</v>
      </c>
      <c r="K80" s="274">
        <v>13.9</v>
      </c>
      <c r="L80" s="253">
        <v>12</v>
      </c>
      <c r="M80" s="275" t="s">
        <v>20</v>
      </c>
    </row>
    <row r="81" spans="1:13">
      <c r="A81" s="71">
        <v>13</v>
      </c>
      <c r="B81" s="5" t="s">
        <v>38</v>
      </c>
      <c r="C81" s="6" t="s">
        <v>300</v>
      </c>
      <c r="D81" s="69" t="s">
        <v>301</v>
      </c>
      <c r="E81" s="70">
        <v>6.2</v>
      </c>
      <c r="F81" s="71" t="s">
        <v>29</v>
      </c>
      <c r="G81" s="71" t="s">
        <v>164</v>
      </c>
      <c r="H81" s="72" t="s">
        <v>271</v>
      </c>
      <c r="I81" s="71" t="s">
        <v>93</v>
      </c>
      <c r="J81" s="72" t="s">
        <v>302</v>
      </c>
      <c r="K81" s="274">
        <v>13.7</v>
      </c>
      <c r="L81" s="253">
        <v>13</v>
      </c>
      <c r="M81" s="275" t="s">
        <v>20</v>
      </c>
    </row>
    <row r="82" spans="1:13">
      <c r="A82" s="71">
        <v>14</v>
      </c>
      <c r="B82" s="8">
        <v>154</v>
      </c>
      <c r="C82" s="6" t="s">
        <v>303</v>
      </c>
      <c r="D82" s="69" t="s">
        <v>292</v>
      </c>
      <c r="E82" s="70">
        <v>6.1</v>
      </c>
      <c r="F82" s="71" t="s">
        <v>29</v>
      </c>
      <c r="G82" s="71" t="s">
        <v>30</v>
      </c>
      <c r="H82" s="72" t="s">
        <v>271</v>
      </c>
      <c r="I82" s="71" t="s">
        <v>167</v>
      </c>
      <c r="J82" s="72" t="s">
        <v>304</v>
      </c>
      <c r="K82" s="274">
        <v>13.7</v>
      </c>
      <c r="L82" s="253">
        <v>13</v>
      </c>
      <c r="M82" s="275" t="s">
        <v>20</v>
      </c>
    </row>
    <row r="83" spans="1:13">
      <c r="A83" s="71">
        <v>15</v>
      </c>
      <c r="B83" s="8">
        <v>165</v>
      </c>
      <c r="C83" s="6" t="s">
        <v>214</v>
      </c>
      <c r="D83" s="69" t="s">
        <v>215</v>
      </c>
      <c r="E83" s="70">
        <v>6.1</v>
      </c>
      <c r="F83" s="71" t="s">
        <v>29</v>
      </c>
      <c r="G83" s="71" t="s">
        <v>30</v>
      </c>
      <c r="H83" s="72" t="s">
        <v>271</v>
      </c>
      <c r="I83" s="71" t="s">
        <v>167</v>
      </c>
      <c r="J83" s="72" t="s">
        <v>305</v>
      </c>
      <c r="K83" s="274">
        <v>13.3</v>
      </c>
      <c r="L83" s="253">
        <v>15</v>
      </c>
      <c r="M83" s="275" t="s">
        <v>20</v>
      </c>
    </row>
    <row r="84" spans="1:13">
      <c r="A84" s="71">
        <v>16</v>
      </c>
      <c r="B84" s="8">
        <v>145</v>
      </c>
      <c r="C84" s="6" t="s">
        <v>306</v>
      </c>
      <c r="D84" s="69" t="s">
        <v>307</v>
      </c>
      <c r="E84" s="70">
        <v>6.7</v>
      </c>
      <c r="F84" s="71" t="s">
        <v>29</v>
      </c>
      <c r="G84" s="71" t="s">
        <v>30</v>
      </c>
      <c r="H84" s="72" t="s">
        <v>271</v>
      </c>
      <c r="I84" s="71" t="s">
        <v>105</v>
      </c>
      <c r="J84" s="72" t="s">
        <v>69</v>
      </c>
      <c r="K84" s="274">
        <v>13.15</v>
      </c>
      <c r="L84" s="253">
        <v>16</v>
      </c>
      <c r="M84" s="275" t="s">
        <v>20</v>
      </c>
    </row>
    <row r="85" spans="1:13">
      <c r="A85" s="71">
        <v>17</v>
      </c>
      <c r="B85" s="8">
        <v>168</v>
      </c>
      <c r="C85" s="6" t="s">
        <v>308</v>
      </c>
      <c r="D85" s="69" t="s">
        <v>281</v>
      </c>
      <c r="E85" s="70">
        <v>6.7</v>
      </c>
      <c r="F85" s="71" t="s">
        <v>29</v>
      </c>
      <c r="G85" s="71" t="s">
        <v>30</v>
      </c>
      <c r="H85" s="72" t="s">
        <v>271</v>
      </c>
      <c r="I85" s="71" t="s">
        <v>58</v>
      </c>
      <c r="J85" s="72" t="s">
        <v>309</v>
      </c>
      <c r="K85" s="274">
        <v>13.1</v>
      </c>
      <c r="L85" s="253">
        <v>17</v>
      </c>
      <c r="M85" s="275" t="s">
        <v>20</v>
      </c>
    </row>
    <row r="86" spans="1:13">
      <c r="A86" s="71">
        <v>18</v>
      </c>
      <c r="B86" s="8">
        <v>161</v>
      </c>
      <c r="C86" s="6" t="s">
        <v>310</v>
      </c>
      <c r="D86" s="69" t="s">
        <v>311</v>
      </c>
      <c r="E86" s="70">
        <v>6.7</v>
      </c>
      <c r="F86" s="71" t="s">
        <v>29</v>
      </c>
      <c r="G86" s="71" t="s">
        <v>30</v>
      </c>
      <c r="H86" s="72" t="s">
        <v>271</v>
      </c>
      <c r="I86" s="71" t="s">
        <v>105</v>
      </c>
      <c r="J86" s="72" t="s">
        <v>312</v>
      </c>
      <c r="K86" s="274">
        <v>12.9</v>
      </c>
      <c r="L86" s="253">
        <v>18</v>
      </c>
      <c r="M86" s="275" t="s">
        <v>20</v>
      </c>
    </row>
    <row r="87" spans="1:13">
      <c r="A87" s="71">
        <v>19</v>
      </c>
      <c r="B87" s="8">
        <v>146</v>
      </c>
      <c r="C87" s="6" t="s">
        <v>313</v>
      </c>
      <c r="D87" s="69" t="s">
        <v>314</v>
      </c>
      <c r="E87" s="70">
        <v>6.7</v>
      </c>
      <c r="F87" s="71" t="s">
        <v>29</v>
      </c>
      <c r="G87" s="71" t="s">
        <v>30</v>
      </c>
      <c r="H87" s="72" t="s">
        <v>271</v>
      </c>
      <c r="I87" s="71" t="s">
        <v>58</v>
      </c>
      <c r="J87" s="72" t="s">
        <v>217</v>
      </c>
      <c r="K87" s="274">
        <v>12.8</v>
      </c>
      <c r="L87" s="253">
        <v>19</v>
      </c>
      <c r="M87" s="275" t="s">
        <v>20</v>
      </c>
    </row>
    <row r="88" spans="1:13">
      <c r="A88" s="71">
        <v>20</v>
      </c>
      <c r="B88" s="8">
        <v>156</v>
      </c>
      <c r="C88" s="6" t="s">
        <v>315</v>
      </c>
      <c r="D88" s="69" t="s">
        <v>132</v>
      </c>
      <c r="E88" s="70">
        <v>6.7</v>
      </c>
      <c r="F88" s="71" t="s">
        <v>29</v>
      </c>
      <c r="G88" s="71" t="s">
        <v>30</v>
      </c>
      <c r="H88" s="72" t="s">
        <v>271</v>
      </c>
      <c r="I88" s="71" t="s">
        <v>105</v>
      </c>
      <c r="J88" s="72" t="s">
        <v>316</v>
      </c>
      <c r="K88" s="274">
        <v>12.8</v>
      </c>
      <c r="L88" s="253">
        <v>19</v>
      </c>
      <c r="M88" s="275" t="s">
        <v>20</v>
      </c>
    </row>
    <row r="89" spans="1:13">
      <c r="A89" s="71">
        <v>21</v>
      </c>
      <c r="B89" s="8">
        <v>150</v>
      </c>
      <c r="C89" s="6" t="s">
        <v>235</v>
      </c>
      <c r="D89" s="69" t="s">
        <v>236</v>
      </c>
      <c r="E89" s="70">
        <v>6.1</v>
      </c>
      <c r="F89" s="71" t="s">
        <v>29</v>
      </c>
      <c r="G89" s="71" t="s">
        <v>30</v>
      </c>
      <c r="H89" s="72" t="s">
        <v>271</v>
      </c>
      <c r="I89" s="71" t="s">
        <v>167</v>
      </c>
      <c r="J89" s="72" t="s">
        <v>317</v>
      </c>
      <c r="K89" s="274">
        <v>12.45</v>
      </c>
      <c r="L89" s="253">
        <v>21</v>
      </c>
      <c r="M89" s="275" t="s">
        <v>21</v>
      </c>
    </row>
    <row r="90" spans="1:13">
      <c r="A90" s="71">
        <v>22</v>
      </c>
      <c r="B90" s="8">
        <v>158</v>
      </c>
      <c r="C90" s="6" t="s">
        <v>65</v>
      </c>
      <c r="D90" s="69" t="s">
        <v>66</v>
      </c>
      <c r="E90" s="70">
        <v>6.1</v>
      </c>
      <c r="F90" s="71" t="s">
        <v>29</v>
      </c>
      <c r="G90" s="71" t="s">
        <v>30</v>
      </c>
      <c r="H90" s="72" t="s">
        <v>271</v>
      </c>
      <c r="I90" s="71" t="s">
        <v>37</v>
      </c>
      <c r="J90" s="72" t="s">
        <v>318</v>
      </c>
      <c r="K90" s="274">
        <v>12.35</v>
      </c>
      <c r="L90" s="253">
        <v>22</v>
      </c>
      <c r="M90" s="275" t="s">
        <v>21</v>
      </c>
    </row>
    <row r="91" spans="1:13">
      <c r="A91" s="71">
        <v>23</v>
      </c>
      <c r="B91" s="8">
        <v>160</v>
      </c>
      <c r="C91" s="6" t="s">
        <v>319</v>
      </c>
      <c r="D91" s="69" t="s">
        <v>320</v>
      </c>
      <c r="E91" s="70">
        <v>6.7</v>
      </c>
      <c r="F91" s="71" t="s">
        <v>29</v>
      </c>
      <c r="G91" s="71" t="s">
        <v>30</v>
      </c>
      <c r="H91" s="72" t="s">
        <v>271</v>
      </c>
      <c r="I91" s="71" t="s">
        <v>105</v>
      </c>
      <c r="J91" s="72" t="s">
        <v>321</v>
      </c>
      <c r="K91" s="274">
        <v>12.35</v>
      </c>
      <c r="L91" s="253">
        <v>22</v>
      </c>
      <c r="M91" s="275" t="s">
        <v>21</v>
      </c>
    </row>
    <row r="92" spans="1:13">
      <c r="A92" s="71">
        <v>24</v>
      </c>
      <c r="B92" s="8">
        <v>162</v>
      </c>
      <c r="C92" s="6" t="s">
        <v>322</v>
      </c>
      <c r="D92" s="69" t="s">
        <v>323</v>
      </c>
      <c r="E92" s="70">
        <v>6.7</v>
      </c>
      <c r="F92" s="71" t="s">
        <v>29</v>
      </c>
      <c r="G92" s="71" t="s">
        <v>30</v>
      </c>
      <c r="H92" s="72" t="s">
        <v>271</v>
      </c>
      <c r="I92" s="71" t="s">
        <v>105</v>
      </c>
      <c r="J92" s="72" t="s">
        <v>324</v>
      </c>
      <c r="K92" s="274">
        <v>12.35</v>
      </c>
      <c r="L92" s="253">
        <v>22</v>
      </c>
      <c r="M92" s="275" t="s">
        <v>21</v>
      </c>
    </row>
    <row r="93" spans="1:13">
      <c r="A93" s="71">
        <v>1</v>
      </c>
      <c r="B93" s="8">
        <v>159</v>
      </c>
      <c r="C93" s="6" t="s">
        <v>200</v>
      </c>
      <c r="D93" s="69" t="s">
        <v>201</v>
      </c>
      <c r="E93" s="70">
        <v>6.1</v>
      </c>
      <c r="F93" s="71" t="s">
        <v>29</v>
      </c>
      <c r="G93" s="71" t="s">
        <v>30</v>
      </c>
      <c r="H93" s="72" t="s">
        <v>271</v>
      </c>
      <c r="I93" s="71" t="s">
        <v>167</v>
      </c>
      <c r="J93" s="72" t="s">
        <v>325</v>
      </c>
      <c r="K93" s="274">
        <v>11.75</v>
      </c>
      <c r="L93" s="253">
        <v>25</v>
      </c>
      <c r="M93" s="275" t="s">
        <v>21</v>
      </c>
    </row>
    <row r="94" spans="1:13">
      <c r="A94" s="71">
        <v>2</v>
      </c>
      <c r="B94" s="8">
        <v>157</v>
      </c>
      <c r="C94" s="6" t="s">
        <v>61</v>
      </c>
      <c r="D94" s="69" t="s">
        <v>62</v>
      </c>
      <c r="E94" s="70">
        <v>6.1</v>
      </c>
      <c r="F94" s="71" t="s">
        <v>29</v>
      </c>
      <c r="G94" s="71" t="s">
        <v>30</v>
      </c>
      <c r="H94" s="72" t="s">
        <v>271</v>
      </c>
      <c r="I94" s="71" t="s">
        <v>37</v>
      </c>
      <c r="J94" s="72" t="s">
        <v>326</v>
      </c>
      <c r="K94" s="274">
        <v>11.7</v>
      </c>
      <c r="L94" s="253">
        <v>26</v>
      </c>
      <c r="M94" s="275" t="s">
        <v>21</v>
      </c>
    </row>
    <row r="95" spans="1:13">
      <c r="A95" s="71">
        <v>3</v>
      </c>
      <c r="B95" s="5" t="s">
        <v>327</v>
      </c>
      <c r="C95" s="6" t="s">
        <v>328</v>
      </c>
      <c r="D95" s="69" t="s">
        <v>141</v>
      </c>
      <c r="E95" s="70">
        <v>6.3</v>
      </c>
      <c r="F95" s="71" t="s">
        <v>29</v>
      </c>
      <c r="G95" s="71" t="s">
        <v>30</v>
      </c>
      <c r="H95" s="72" t="s">
        <v>271</v>
      </c>
      <c r="I95" s="71" t="s">
        <v>172</v>
      </c>
      <c r="J95" s="72" t="s">
        <v>329</v>
      </c>
      <c r="K95" s="274">
        <v>11.7</v>
      </c>
      <c r="L95" s="253">
        <v>26</v>
      </c>
      <c r="M95" s="275" t="s">
        <v>21</v>
      </c>
    </row>
    <row r="96" spans="1:13">
      <c r="A96" s="71">
        <v>4</v>
      </c>
      <c r="B96" s="5" t="s">
        <v>330</v>
      </c>
      <c r="C96" s="6" t="s">
        <v>185</v>
      </c>
      <c r="D96" s="69" t="s">
        <v>278</v>
      </c>
      <c r="E96" s="70">
        <v>6.1</v>
      </c>
      <c r="F96" s="71" t="s">
        <v>29</v>
      </c>
      <c r="G96" s="71" t="s">
        <v>30</v>
      </c>
      <c r="H96" s="72" t="s">
        <v>271</v>
      </c>
      <c r="I96" s="71" t="s">
        <v>80</v>
      </c>
      <c r="J96" s="72" t="s">
        <v>331</v>
      </c>
      <c r="K96" s="274">
        <v>11.6</v>
      </c>
      <c r="L96" s="253">
        <v>28</v>
      </c>
      <c r="M96" s="275" t="s">
        <v>21</v>
      </c>
    </row>
    <row r="97" spans="1:13">
      <c r="A97" s="71">
        <v>5</v>
      </c>
      <c r="B97" s="8">
        <v>144</v>
      </c>
      <c r="C97" s="6" t="s">
        <v>332</v>
      </c>
      <c r="D97" s="69" t="s">
        <v>333</v>
      </c>
      <c r="E97" s="70">
        <v>6.1</v>
      </c>
      <c r="F97" s="71" t="s">
        <v>29</v>
      </c>
      <c r="G97" s="71" t="s">
        <v>30</v>
      </c>
      <c r="H97" s="72" t="s">
        <v>271</v>
      </c>
      <c r="I97" s="71" t="s">
        <v>167</v>
      </c>
      <c r="J97" s="72" t="s">
        <v>232</v>
      </c>
      <c r="K97" s="274">
        <v>11.4</v>
      </c>
      <c r="L97" s="253">
        <v>29</v>
      </c>
      <c r="M97" s="275" t="s">
        <v>21</v>
      </c>
    </row>
    <row r="98" spans="1:13">
      <c r="A98" s="71">
        <v>6</v>
      </c>
      <c r="B98" s="5" t="s">
        <v>187</v>
      </c>
      <c r="C98" s="6" t="s">
        <v>334</v>
      </c>
      <c r="D98" s="69" t="s">
        <v>240</v>
      </c>
      <c r="E98" s="70">
        <v>6.3</v>
      </c>
      <c r="F98" s="71" t="s">
        <v>29</v>
      </c>
      <c r="G98" s="71" t="s">
        <v>164</v>
      </c>
      <c r="H98" s="72" t="s">
        <v>271</v>
      </c>
      <c r="I98" s="71" t="s">
        <v>93</v>
      </c>
      <c r="J98" s="72" t="s">
        <v>335</v>
      </c>
      <c r="K98" s="274">
        <v>11.3</v>
      </c>
      <c r="L98" s="253">
        <v>30</v>
      </c>
      <c r="M98" s="275" t="s">
        <v>21</v>
      </c>
    </row>
    <row r="99" spans="1:13">
      <c r="A99" s="71">
        <v>7</v>
      </c>
      <c r="B99" s="5" t="s">
        <v>123</v>
      </c>
      <c r="C99" s="6" t="s">
        <v>336</v>
      </c>
      <c r="D99" s="69" t="s">
        <v>337</v>
      </c>
      <c r="E99" s="70">
        <v>6.2</v>
      </c>
      <c r="F99" s="71" t="s">
        <v>29</v>
      </c>
      <c r="G99" s="71" t="s">
        <v>30</v>
      </c>
      <c r="H99" s="72" t="s">
        <v>271</v>
      </c>
      <c r="I99" s="71" t="s">
        <v>32</v>
      </c>
      <c r="J99" s="72" t="s">
        <v>338</v>
      </c>
      <c r="K99" s="274">
        <v>11</v>
      </c>
      <c r="L99" s="253">
        <v>31</v>
      </c>
      <c r="M99" s="275" t="s">
        <v>21</v>
      </c>
    </row>
    <row r="100" spans="1:13">
      <c r="A100" s="71">
        <v>8</v>
      </c>
      <c r="B100" s="5" t="s">
        <v>134</v>
      </c>
      <c r="C100" s="6" t="s">
        <v>339</v>
      </c>
      <c r="D100" s="69" t="s">
        <v>340</v>
      </c>
      <c r="E100" s="70">
        <v>6.1</v>
      </c>
      <c r="F100" s="71" t="s">
        <v>53</v>
      </c>
      <c r="G100" s="71" t="s">
        <v>30</v>
      </c>
      <c r="H100" s="72" t="s">
        <v>271</v>
      </c>
      <c r="I100" s="71" t="s">
        <v>133</v>
      </c>
      <c r="J100" s="72" t="s">
        <v>91</v>
      </c>
      <c r="K100" s="274">
        <v>10.6</v>
      </c>
      <c r="L100" s="253">
        <v>32</v>
      </c>
      <c r="M100" s="275" t="s">
        <v>21</v>
      </c>
    </row>
    <row r="101" spans="1:13">
      <c r="A101" s="71">
        <v>9</v>
      </c>
      <c r="B101" s="5" t="s">
        <v>290</v>
      </c>
      <c r="C101" s="6" t="s">
        <v>341</v>
      </c>
      <c r="D101" s="69" t="s">
        <v>342</v>
      </c>
      <c r="E101" s="70">
        <v>6.1</v>
      </c>
      <c r="F101" s="71" t="s">
        <v>29</v>
      </c>
      <c r="G101" s="71" t="s">
        <v>30</v>
      </c>
      <c r="H101" s="72" t="s">
        <v>271</v>
      </c>
      <c r="I101" s="71" t="s">
        <v>206</v>
      </c>
      <c r="J101" s="72" t="s">
        <v>343</v>
      </c>
      <c r="K101" s="274">
        <v>10.45</v>
      </c>
      <c r="L101" s="253">
        <v>33</v>
      </c>
      <c r="M101" s="275" t="s">
        <v>21</v>
      </c>
    </row>
    <row r="102" spans="1:13">
      <c r="A102" s="71">
        <v>10</v>
      </c>
      <c r="B102" s="5" t="s">
        <v>344</v>
      </c>
      <c r="C102" s="6" t="s">
        <v>345</v>
      </c>
      <c r="D102" s="69" t="s">
        <v>346</v>
      </c>
      <c r="E102" s="70">
        <v>6.1</v>
      </c>
      <c r="F102" s="71" t="s">
        <v>72</v>
      </c>
      <c r="G102" s="71" t="s">
        <v>73</v>
      </c>
      <c r="H102" s="72" t="s">
        <v>271</v>
      </c>
      <c r="I102" s="71" t="s">
        <v>74</v>
      </c>
      <c r="J102" s="72" t="s">
        <v>347</v>
      </c>
      <c r="K102" s="274">
        <v>10.4</v>
      </c>
      <c r="L102" s="253">
        <v>34</v>
      </c>
      <c r="M102" s="275" t="s">
        <v>21</v>
      </c>
    </row>
    <row r="103" spans="1:13">
      <c r="A103" s="71">
        <v>11</v>
      </c>
      <c r="B103" s="5" t="s">
        <v>348</v>
      </c>
      <c r="C103" s="6" t="s">
        <v>349</v>
      </c>
      <c r="D103" s="69" t="s">
        <v>350</v>
      </c>
      <c r="E103" s="70">
        <v>6.1</v>
      </c>
      <c r="F103" s="71" t="s">
        <v>29</v>
      </c>
      <c r="G103" s="71" t="s">
        <v>30</v>
      </c>
      <c r="H103" s="72" t="s">
        <v>271</v>
      </c>
      <c r="I103" s="71" t="s">
        <v>80</v>
      </c>
      <c r="J103" s="72" t="s">
        <v>351</v>
      </c>
      <c r="K103" s="274">
        <v>10.15</v>
      </c>
      <c r="L103" s="253">
        <v>35</v>
      </c>
      <c r="M103" s="275"/>
    </row>
    <row r="104" spans="1:13">
      <c r="A104" s="71">
        <v>12</v>
      </c>
      <c r="B104" s="5" t="s">
        <v>347</v>
      </c>
      <c r="C104" s="6" t="s">
        <v>352</v>
      </c>
      <c r="D104" s="69" t="s">
        <v>112</v>
      </c>
      <c r="E104" s="70">
        <v>6.2</v>
      </c>
      <c r="F104" s="71" t="s">
        <v>29</v>
      </c>
      <c r="G104" s="71" t="s">
        <v>164</v>
      </c>
      <c r="H104" s="72" t="s">
        <v>271</v>
      </c>
      <c r="I104" s="71" t="s">
        <v>93</v>
      </c>
      <c r="J104" s="72" t="s">
        <v>26</v>
      </c>
      <c r="K104" s="274">
        <v>10.1</v>
      </c>
      <c r="L104" s="253">
        <v>36</v>
      </c>
      <c r="M104" s="275"/>
    </row>
    <row r="105" spans="1:13">
      <c r="A105" s="71">
        <v>13</v>
      </c>
      <c r="B105" s="5" t="s">
        <v>353</v>
      </c>
      <c r="C105" s="6" t="s">
        <v>354</v>
      </c>
      <c r="D105" s="69" t="s">
        <v>355</v>
      </c>
      <c r="E105" s="70">
        <v>6.1</v>
      </c>
      <c r="F105" s="71" t="s">
        <v>72</v>
      </c>
      <c r="G105" s="71" t="s">
        <v>73</v>
      </c>
      <c r="H105" s="72" t="s">
        <v>271</v>
      </c>
      <c r="I105" s="71" t="s">
        <v>74</v>
      </c>
      <c r="J105" s="72" t="s">
        <v>356</v>
      </c>
      <c r="K105" s="274">
        <v>10</v>
      </c>
      <c r="L105" s="253">
        <v>37</v>
      </c>
      <c r="M105" s="275"/>
    </row>
    <row r="106" spans="1:13">
      <c r="A106" s="71">
        <v>14</v>
      </c>
      <c r="B106" s="5" t="s">
        <v>272</v>
      </c>
      <c r="C106" s="6" t="s">
        <v>357</v>
      </c>
      <c r="D106" s="69" t="s">
        <v>358</v>
      </c>
      <c r="E106" s="70">
        <v>6.2</v>
      </c>
      <c r="F106" s="71" t="s">
        <v>29</v>
      </c>
      <c r="G106" s="71" t="s">
        <v>30</v>
      </c>
      <c r="H106" s="72" t="s">
        <v>271</v>
      </c>
      <c r="I106" s="71" t="s">
        <v>100</v>
      </c>
      <c r="J106" s="72" t="s">
        <v>145</v>
      </c>
      <c r="K106" s="274">
        <v>9.9</v>
      </c>
      <c r="L106" s="253">
        <v>38</v>
      </c>
      <c r="M106" s="275"/>
    </row>
    <row r="107" spans="1:13">
      <c r="A107" s="71">
        <v>15</v>
      </c>
      <c r="B107" s="7" t="s">
        <v>254</v>
      </c>
      <c r="C107" s="6" t="s">
        <v>359</v>
      </c>
      <c r="D107" s="69" t="s">
        <v>234</v>
      </c>
      <c r="E107" s="70">
        <v>6.2</v>
      </c>
      <c r="F107" s="71" t="s">
        <v>29</v>
      </c>
      <c r="G107" s="71" t="s">
        <v>30</v>
      </c>
      <c r="H107" s="72" t="s">
        <v>271</v>
      </c>
      <c r="I107" s="71" t="s">
        <v>182</v>
      </c>
      <c r="J107" s="72" t="s">
        <v>208</v>
      </c>
      <c r="K107" s="274">
        <v>9.6999999999999993</v>
      </c>
      <c r="L107" s="253">
        <v>39</v>
      </c>
      <c r="M107" s="275"/>
    </row>
    <row r="108" spans="1:13">
      <c r="A108" s="71">
        <v>16</v>
      </c>
      <c r="B108" s="7" t="s">
        <v>360</v>
      </c>
      <c r="C108" s="9" t="s">
        <v>361</v>
      </c>
      <c r="D108" s="73" t="s">
        <v>362</v>
      </c>
      <c r="E108" s="74">
        <v>61</v>
      </c>
      <c r="F108" s="75" t="s">
        <v>29</v>
      </c>
      <c r="G108" s="75" t="s">
        <v>30</v>
      </c>
      <c r="H108" s="75" t="s">
        <v>271</v>
      </c>
      <c r="I108" s="71" t="s">
        <v>100</v>
      </c>
      <c r="J108" s="72" t="s">
        <v>255</v>
      </c>
      <c r="K108" s="274">
        <v>9.65</v>
      </c>
      <c r="L108" s="253">
        <v>40</v>
      </c>
      <c r="M108" s="275"/>
    </row>
    <row r="109" spans="1:13">
      <c r="A109" s="71">
        <v>1</v>
      </c>
      <c r="B109" s="5" t="s">
        <v>299</v>
      </c>
      <c r="C109" s="10" t="s">
        <v>363</v>
      </c>
      <c r="D109" s="69" t="s">
        <v>364</v>
      </c>
      <c r="E109" s="70">
        <v>6.1</v>
      </c>
      <c r="F109" s="71" t="s">
        <v>29</v>
      </c>
      <c r="G109" s="71" t="s">
        <v>30</v>
      </c>
      <c r="H109" s="72" t="s">
        <v>271</v>
      </c>
      <c r="I109" s="71" t="s">
        <v>80</v>
      </c>
      <c r="J109" s="72" t="s">
        <v>267</v>
      </c>
      <c r="K109" s="274">
        <v>9.4</v>
      </c>
      <c r="L109" s="253">
        <v>41</v>
      </c>
      <c r="M109" s="275"/>
    </row>
    <row r="110" spans="1:13">
      <c r="A110" s="71">
        <v>2</v>
      </c>
      <c r="B110" s="8">
        <v>149</v>
      </c>
      <c r="C110" s="6" t="s">
        <v>35</v>
      </c>
      <c r="D110" s="69" t="s">
        <v>36</v>
      </c>
      <c r="E110" s="70">
        <v>6.1</v>
      </c>
      <c r="F110" s="71" t="s">
        <v>29</v>
      </c>
      <c r="G110" s="71" t="s">
        <v>30</v>
      </c>
      <c r="H110" s="72" t="s">
        <v>271</v>
      </c>
      <c r="I110" s="71" t="s">
        <v>37</v>
      </c>
      <c r="J110" s="72" t="s">
        <v>330</v>
      </c>
      <c r="K110" s="274">
        <v>9.3000000000000007</v>
      </c>
      <c r="L110" s="253">
        <v>42</v>
      </c>
      <c r="M110" s="275"/>
    </row>
    <row r="111" spans="1:13">
      <c r="A111" s="71">
        <v>3</v>
      </c>
      <c r="B111" s="5" t="s">
        <v>237</v>
      </c>
      <c r="C111" s="6" t="s">
        <v>365</v>
      </c>
      <c r="D111" s="69" t="s">
        <v>366</v>
      </c>
      <c r="E111" s="70">
        <v>6.2</v>
      </c>
      <c r="F111" s="71" t="s">
        <v>29</v>
      </c>
      <c r="G111" s="71" t="s">
        <v>30</v>
      </c>
      <c r="H111" s="72" t="s">
        <v>271</v>
      </c>
      <c r="I111" s="71" t="s">
        <v>182</v>
      </c>
      <c r="J111" s="72" t="s">
        <v>99</v>
      </c>
      <c r="K111" s="274">
        <v>9.1</v>
      </c>
      <c r="L111" s="253">
        <v>43</v>
      </c>
      <c r="M111" s="275"/>
    </row>
    <row r="112" spans="1:13">
      <c r="A112" s="71">
        <v>4</v>
      </c>
      <c r="B112" s="5" t="s">
        <v>367</v>
      </c>
      <c r="C112" s="6" t="s">
        <v>368</v>
      </c>
      <c r="D112" s="69" t="s">
        <v>201</v>
      </c>
      <c r="E112" s="70">
        <v>6.2</v>
      </c>
      <c r="F112" s="71" t="s">
        <v>29</v>
      </c>
      <c r="G112" s="71" t="s">
        <v>30</v>
      </c>
      <c r="H112" s="72" t="s">
        <v>271</v>
      </c>
      <c r="I112" s="71" t="s">
        <v>100</v>
      </c>
      <c r="J112" s="72" t="s">
        <v>369</v>
      </c>
      <c r="K112" s="274">
        <v>8.9499999999999993</v>
      </c>
      <c r="L112" s="253">
        <v>44</v>
      </c>
      <c r="M112" s="275"/>
    </row>
    <row r="113" spans="1:13">
      <c r="A113" s="71">
        <v>5</v>
      </c>
      <c r="B113" s="5" t="s">
        <v>251</v>
      </c>
      <c r="C113" s="6" t="s">
        <v>370</v>
      </c>
      <c r="D113" s="69" t="s">
        <v>234</v>
      </c>
      <c r="E113" s="70">
        <v>6.2</v>
      </c>
      <c r="F113" s="71" t="s">
        <v>29</v>
      </c>
      <c r="G113" s="71" t="s">
        <v>30</v>
      </c>
      <c r="H113" s="72" t="s">
        <v>271</v>
      </c>
      <c r="I113" s="71" t="s">
        <v>122</v>
      </c>
      <c r="J113" s="72" t="s">
        <v>50</v>
      </c>
      <c r="K113" s="274">
        <v>8.6</v>
      </c>
      <c r="L113" s="253">
        <v>45</v>
      </c>
      <c r="M113" s="275"/>
    </row>
    <row r="114" spans="1:13">
      <c r="A114" s="71">
        <v>6</v>
      </c>
      <c r="B114" s="5" t="s">
        <v>222</v>
      </c>
      <c r="C114" s="6" t="s">
        <v>371</v>
      </c>
      <c r="D114" s="69" t="s">
        <v>372</v>
      </c>
      <c r="E114" s="70">
        <v>6.4</v>
      </c>
      <c r="F114" s="71" t="s">
        <v>29</v>
      </c>
      <c r="G114" s="71" t="s">
        <v>30</v>
      </c>
      <c r="H114" s="72" t="s">
        <v>271</v>
      </c>
      <c r="I114" s="71" t="s">
        <v>230</v>
      </c>
      <c r="J114" s="72" t="s">
        <v>373</v>
      </c>
      <c r="K114" s="274">
        <v>8.5500000000000007</v>
      </c>
      <c r="L114" s="253">
        <v>46</v>
      </c>
      <c r="M114" s="275"/>
    </row>
    <row r="115" spans="1:13">
      <c r="A115" s="71">
        <v>7</v>
      </c>
      <c r="B115" s="5" t="s">
        <v>321</v>
      </c>
      <c r="C115" s="6" t="s">
        <v>224</v>
      </c>
      <c r="D115" s="69" t="s">
        <v>104</v>
      </c>
      <c r="E115" s="70">
        <v>6.3</v>
      </c>
      <c r="F115" s="71" t="s">
        <v>29</v>
      </c>
      <c r="G115" s="71" t="s">
        <v>30</v>
      </c>
      <c r="H115" s="72" t="s">
        <v>271</v>
      </c>
      <c r="I115" s="71" t="s">
        <v>117</v>
      </c>
      <c r="J115" s="72" t="s">
        <v>374</v>
      </c>
      <c r="K115" s="274">
        <v>8.5</v>
      </c>
      <c r="L115" s="253">
        <v>47</v>
      </c>
      <c r="M115" s="275"/>
    </row>
    <row r="116" spans="1:13">
      <c r="A116" s="71">
        <v>8</v>
      </c>
      <c r="B116" s="5" t="s">
        <v>375</v>
      </c>
      <c r="C116" s="6" t="s">
        <v>376</v>
      </c>
      <c r="D116" s="69" t="s">
        <v>377</v>
      </c>
      <c r="E116" s="70">
        <v>6.4</v>
      </c>
      <c r="F116" s="71" t="s">
        <v>72</v>
      </c>
      <c r="G116" s="71" t="s">
        <v>73</v>
      </c>
      <c r="H116" s="72" t="s">
        <v>271</v>
      </c>
      <c r="I116" s="71" t="s">
        <v>74</v>
      </c>
      <c r="J116" s="72" t="s">
        <v>45</v>
      </c>
      <c r="K116" s="274">
        <v>8.4499999999999993</v>
      </c>
      <c r="L116" s="253">
        <v>48</v>
      </c>
      <c r="M116" s="275"/>
    </row>
    <row r="117" spans="1:13">
      <c r="A117" s="71">
        <v>9</v>
      </c>
      <c r="B117" s="5" t="s">
        <v>378</v>
      </c>
      <c r="C117" s="6" t="s">
        <v>379</v>
      </c>
      <c r="D117" s="69" t="s">
        <v>175</v>
      </c>
      <c r="E117" s="70">
        <v>6.4</v>
      </c>
      <c r="F117" s="71" t="s">
        <v>29</v>
      </c>
      <c r="G117" s="71" t="s">
        <v>30</v>
      </c>
      <c r="H117" s="72" t="s">
        <v>271</v>
      </c>
      <c r="I117" s="71" t="s">
        <v>182</v>
      </c>
      <c r="J117" s="72" t="s">
        <v>380</v>
      </c>
      <c r="K117" s="274">
        <v>8.25</v>
      </c>
      <c r="L117" s="253">
        <v>49</v>
      </c>
      <c r="M117" s="275"/>
    </row>
    <row r="118" spans="1:13">
      <c r="A118" s="71">
        <v>10</v>
      </c>
      <c r="B118" s="5" t="s">
        <v>381</v>
      </c>
      <c r="C118" s="6" t="s">
        <v>382</v>
      </c>
      <c r="D118" s="69" t="s">
        <v>383</v>
      </c>
      <c r="E118" s="70">
        <v>6.3</v>
      </c>
      <c r="F118" s="71" t="s">
        <v>29</v>
      </c>
      <c r="G118" s="71" t="s">
        <v>30</v>
      </c>
      <c r="H118" s="72" t="s">
        <v>271</v>
      </c>
      <c r="I118" s="71" t="s">
        <v>32</v>
      </c>
      <c r="J118" s="72" t="s">
        <v>177</v>
      </c>
      <c r="K118" s="274">
        <v>8.1</v>
      </c>
      <c r="L118" s="253">
        <v>50</v>
      </c>
      <c r="M118" s="275"/>
    </row>
    <row r="119" spans="1:13">
      <c r="A119" s="71">
        <v>11</v>
      </c>
      <c r="B119" s="5" t="s">
        <v>384</v>
      </c>
      <c r="C119" s="6" t="s">
        <v>385</v>
      </c>
      <c r="D119" s="69" t="s">
        <v>298</v>
      </c>
      <c r="E119" s="70">
        <v>6.1</v>
      </c>
      <c r="F119" s="71" t="s">
        <v>29</v>
      </c>
      <c r="G119" s="71" t="s">
        <v>30</v>
      </c>
      <c r="H119" s="72" t="s">
        <v>271</v>
      </c>
      <c r="I119" s="71" t="s">
        <v>122</v>
      </c>
      <c r="J119" s="72" t="s">
        <v>194</v>
      </c>
      <c r="K119" s="274">
        <v>7.6</v>
      </c>
      <c r="L119" s="253">
        <v>51</v>
      </c>
      <c r="M119" s="275"/>
    </row>
    <row r="120" spans="1:13">
      <c r="A120" s="71">
        <v>12</v>
      </c>
      <c r="B120" s="5" t="s">
        <v>85</v>
      </c>
      <c r="C120" s="6" t="s">
        <v>386</v>
      </c>
      <c r="D120" s="69" t="s">
        <v>387</v>
      </c>
      <c r="E120" s="70">
        <v>6.1</v>
      </c>
      <c r="F120" s="71" t="s">
        <v>72</v>
      </c>
      <c r="G120" s="71" t="s">
        <v>73</v>
      </c>
      <c r="H120" s="72" t="s">
        <v>271</v>
      </c>
      <c r="I120" s="71" t="s">
        <v>74</v>
      </c>
      <c r="J120" s="72" t="s">
        <v>388</v>
      </c>
      <c r="K120" s="274">
        <v>7.55</v>
      </c>
      <c r="L120" s="253">
        <v>52</v>
      </c>
      <c r="M120" s="275"/>
    </row>
    <row r="121" spans="1:13">
      <c r="A121" s="71">
        <v>13</v>
      </c>
      <c r="B121" s="5" t="s">
        <v>55</v>
      </c>
      <c r="C121" s="6" t="s">
        <v>389</v>
      </c>
      <c r="D121" s="69" t="s">
        <v>42</v>
      </c>
      <c r="E121" s="70">
        <v>6.3</v>
      </c>
      <c r="F121" s="71" t="s">
        <v>29</v>
      </c>
      <c r="G121" s="71" t="s">
        <v>30</v>
      </c>
      <c r="H121" s="72" t="s">
        <v>271</v>
      </c>
      <c r="I121" s="71" t="s">
        <v>230</v>
      </c>
      <c r="J121" s="72" t="s">
        <v>390</v>
      </c>
      <c r="K121" s="274">
        <v>7.45</v>
      </c>
      <c r="L121" s="253">
        <v>53</v>
      </c>
      <c r="M121" s="275"/>
    </row>
    <row r="122" spans="1:13">
      <c r="A122" s="71">
        <v>14</v>
      </c>
      <c r="B122" s="5" t="s">
        <v>316</v>
      </c>
      <c r="C122" s="6" t="s">
        <v>115</v>
      </c>
      <c r="D122" s="69" t="s">
        <v>116</v>
      </c>
      <c r="E122" s="70">
        <v>6.3</v>
      </c>
      <c r="F122" s="71" t="s">
        <v>29</v>
      </c>
      <c r="G122" s="71" t="s">
        <v>30</v>
      </c>
      <c r="H122" s="72" t="s">
        <v>271</v>
      </c>
      <c r="I122" s="71" t="s">
        <v>117</v>
      </c>
      <c r="J122" s="72" t="s">
        <v>184</v>
      </c>
      <c r="K122" s="274">
        <v>6.9</v>
      </c>
      <c r="L122" s="253">
        <v>54</v>
      </c>
      <c r="M122" s="275"/>
    </row>
    <row r="123" spans="1:13">
      <c r="A123" s="71">
        <v>15</v>
      </c>
      <c r="B123" s="5" t="s">
        <v>207</v>
      </c>
      <c r="C123" s="6" t="s">
        <v>78</v>
      </c>
      <c r="D123" s="69" t="s">
        <v>79</v>
      </c>
      <c r="E123" s="70">
        <v>6.1</v>
      </c>
      <c r="F123" s="71" t="s">
        <v>53</v>
      </c>
      <c r="G123" s="71" t="s">
        <v>30</v>
      </c>
      <c r="H123" s="72" t="s">
        <v>271</v>
      </c>
      <c r="I123" s="71" t="s">
        <v>80</v>
      </c>
      <c r="J123" s="72" t="s">
        <v>391</v>
      </c>
      <c r="K123" s="274">
        <v>6.65</v>
      </c>
      <c r="L123" s="253">
        <v>55</v>
      </c>
      <c r="M123" s="275"/>
    </row>
    <row r="124" spans="1:13">
      <c r="A124" s="71">
        <v>16</v>
      </c>
      <c r="B124" s="5" t="s">
        <v>317</v>
      </c>
      <c r="C124" s="6" t="s">
        <v>392</v>
      </c>
      <c r="D124" s="69" t="s">
        <v>247</v>
      </c>
      <c r="E124" s="70">
        <v>6.2</v>
      </c>
      <c r="F124" s="71" t="s">
        <v>29</v>
      </c>
      <c r="G124" s="71" t="s">
        <v>30</v>
      </c>
      <c r="H124" s="72" t="s">
        <v>271</v>
      </c>
      <c r="I124" s="71" t="s">
        <v>230</v>
      </c>
      <c r="J124" s="72" t="s">
        <v>169</v>
      </c>
      <c r="K124" s="274">
        <v>6.6</v>
      </c>
      <c r="L124" s="253">
        <v>56</v>
      </c>
      <c r="M124" s="275"/>
    </row>
    <row r="125" spans="1:13">
      <c r="A125" s="71">
        <v>17</v>
      </c>
      <c r="B125" s="5" t="s">
        <v>393</v>
      </c>
      <c r="C125" s="6" t="s">
        <v>394</v>
      </c>
      <c r="D125" s="69" t="s">
        <v>171</v>
      </c>
      <c r="E125" s="70">
        <v>6.1</v>
      </c>
      <c r="F125" s="71" t="s">
        <v>29</v>
      </c>
      <c r="G125" s="71" t="s">
        <v>30</v>
      </c>
      <c r="H125" s="72" t="s">
        <v>271</v>
      </c>
      <c r="I125" s="71" t="s">
        <v>80</v>
      </c>
      <c r="J125" s="72" t="s">
        <v>395</v>
      </c>
      <c r="K125" s="274">
        <v>6.55</v>
      </c>
      <c r="L125" s="253">
        <v>57</v>
      </c>
      <c r="M125" s="275"/>
    </row>
    <row r="126" spans="1:13">
      <c r="A126" s="71">
        <v>18</v>
      </c>
      <c r="B126" s="5" t="s">
        <v>396</v>
      </c>
      <c r="C126" s="6" t="s">
        <v>397</v>
      </c>
      <c r="D126" s="69" t="s">
        <v>84</v>
      </c>
      <c r="E126" s="70">
        <v>6.2</v>
      </c>
      <c r="F126" s="71" t="s">
        <v>29</v>
      </c>
      <c r="G126" s="71" t="s">
        <v>30</v>
      </c>
      <c r="H126" s="76" t="s">
        <v>271</v>
      </c>
      <c r="I126" s="71" t="s">
        <v>230</v>
      </c>
      <c r="J126" s="72" t="s">
        <v>393</v>
      </c>
      <c r="K126" s="274">
        <v>5.95</v>
      </c>
      <c r="L126" s="253">
        <v>58</v>
      </c>
      <c r="M126" s="275"/>
    </row>
    <row r="127" spans="1:13">
      <c r="A127" s="71">
        <v>19</v>
      </c>
      <c r="B127" s="5" t="s">
        <v>398</v>
      </c>
      <c r="C127" s="6" t="s">
        <v>399</v>
      </c>
      <c r="D127" s="69" t="s">
        <v>201</v>
      </c>
      <c r="E127" s="70">
        <v>6.2</v>
      </c>
      <c r="F127" s="71" t="s">
        <v>29</v>
      </c>
      <c r="G127" s="71" t="s">
        <v>30</v>
      </c>
      <c r="H127" s="76" t="s">
        <v>271</v>
      </c>
      <c r="I127" s="71" t="s">
        <v>172</v>
      </c>
      <c r="J127" s="72" t="s">
        <v>400</v>
      </c>
      <c r="K127" s="274">
        <v>5.95</v>
      </c>
      <c r="L127" s="253">
        <v>58</v>
      </c>
      <c r="M127" s="275"/>
    </row>
    <row r="128" spans="1:13">
      <c r="A128" s="71">
        <v>20</v>
      </c>
      <c r="B128" s="8">
        <v>118</v>
      </c>
      <c r="C128" s="6" t="s">
        <v>401</v>
      </c>
      <c r="D128" s="69" t="s">
        <v>402</v>
      </c>
      <c r="E128" s="70">
        <v>6.2</v>
      </c>
      <c r="F128" s="71" t="s">
        <v>29</v>
      </c>
      <c r="G128" s="71" t="s">
        <v>30</v>
      </c>
      <c r="H128" s="76" t="s">
        <v>271</v>
      </c>
      <c r="I128" s="71" t="s">
        <v>54</v>
      </c>
      <c r="J128" s="72" t="s">
        <v>403</v>
      </c>
      <c r="K128" s="274">
        <v>5.7</v>
      </c>
      <c r="L128" s="253">
        <v>60</v>
      </c>
      <c r="M128" s="275"/>
    </row>
    <row r="129" spans="1:13">
      <c r="A129" s="71">
        <v>21</v>
      </c>
      <c r="B129" s="5" t="s">
        <v>404</v>
      </c>
      <c r="C129" s="6" t="s">
        <v>405</v>
      </c>
      <c r="D129" s="69" t="s">
        <v>292</v>
      </c>
      <c r="E129" s="70">
        <v>6.1</v>
      </c>
      <c r="F129" s="71" t="s">
        <v>29</v>
      </c>
      <c r="G129" s="71" t="s">
        <v>30</v>
      </c>
      <c r="H129" s="76" t="s">
        <v>271</v>
      </c>
      <c r="I129" s="71" t="s">
        <v>80</v>
      </c>
      <c r="J129" s="72" t="s">
        <v>406</v>
      </c>
      <c r="K129" s="274">
        <v>5.55</v>
      </c>
      <c r="L129" s="253">
        <v>61</v>
      </c>
      <c r="M129" s="275"/>
    </row>
    <row r="130" spans="1:13">
      <c r="A130" s="71">
        <v>22</v>
      </c>
      <c r="B130" s="5" t="s">
        <v>276</v>
      </c>
      <c r="C130" s="6" t="s">
        <v>407</v>
      </c>
      <c r="D130" s="69" t="s">
        <v>210</v>
      </c>
      <c r="E130" s="70">
        <v>6.3</v>
      </c>
      <c r="F130" s="71" t="s">
        <v>29</v>
      </c>
      <c r="G130" s="71" t="s">
        <v>30</v>
      </c>
      <c r="H130" s="76" t="s">
        <v>271</v>
      </c>
      <c r="I130" s="71" t="s">
        <v>230</v>
      </c>
      <c r="J130" s="72" t="s">
        <v>264</v>
      </c>
      <c r="K130" s="274">
        <v>5.35</v>
      </c>
      <c r="L130" s="253">
        <v>62</v>
      </c>
      <c r="M130" s="275"/>
    </row>
    <row r="131" spans="1:13">
      <c r="A131" s="71">
        <v>23</v>
      </c>
      <c r="B131" s="5" t="s">
        <v>326</v>
      </c>
      <c r="C131" s="6" t="s">
        <v>408</v>
      </c>
      <c r="D131" s="69" t="s">
        <v>409</v>
      </c>
      <c r="E131" s="70">
        <v>6.1</v>
      </c>
      <c r="F131" s="71" t="s">
        <v>29</v>
      </c>
      <c r="G131" s="71" t="s">
        <v>30</v>
      </c>
      <c r="H131" s="76" t="s">
        <v>271</v>
      </c>
      <c r="I131" s="71" t="s">
        <v>32</v>
      </c>
      <c r="J131" s="72" t="s">
        <v>348</v>
      </c>
      <c r="K131" s="274">
        <v>5.35</v>
      </c>
      <c r="L131" s="253">
        <v>62</v>
      </c>
      <c r="M131" s="275"/>
    </row>
    <row r="132" spans="1:13">
      <c r="A132" s="71">
        <v>24</v>
      </c>
      <c r="B132" s="5" t="s">
        <v>260</v>
      </c>
      <c r="C132" s="6" t="s">
        <v>410</v>
      </c>
      <c r="D132" s="69" t="s">
        <v>163</v>
      </c>
      <c r="E132" s="70">
        <v>6.1</v>
      </c>
      <c r="F132" s="71" t="s">
        <v>29</v>
      </c>
      <c r="G132" s="71" t="s">
        <v>30</v>
      </c>
      <c r="H132" s="76" t="s">
        <v>271</v>
      </c>
      <c r="I132" s="71" t="s">
        <v>54</v>
      </c>
      <c r="J132" s="72" t="s">
        <v>188</v>
      </c>
      <c r="K132" s="274">
        <v>4.3</v>
      </c>
      <c r="L132" s="253">
        <v>64</v>
      </c>
      <c r="M132" s="275"/>
    </row>
    <row r="133" spans="1:13">
      <c r="A133" s="71">
        <v>25</v>
      </c>
      <c r="B133" s="5" t="s">
        <v>101</v>
      </c>
      <c r="C133" s="6" t="s">
        <v>411</v>
      </c>
      <c r="D133" s="69" t="s">
        <v>412</v>
      </c>
      <c r="E133" s="70">
        <v>6.1</v>
      </c>
      <c r="F133" s="71" t="s">
        <v>29</v>
      </c>
      <c r="G133" s="71" t="s">
        <v>30</v>
      </c>
      <c r="H133" s="76" t="s">
        <v>271</v>
      </c>
      <c r="I133" s="71" t="s">
        <v>206</v>
      </c>
      <c r="J133" s="72" t="s">
        <v>413</v>
      </c>
      <c r="K133" s="274">
        <v>2.9</v>
      </c>
      <c r="L133" s="253">
        <v>65</v>
      </c>
      <c r="M133" s="275"/>
    </row>
    <row r="134" spans="1:13">
      <c r="A134" s="77">
        <v>1</v>
      </c>
      <c r="B134" s="12" t="s">
        <v>414</v>
      </c>
      <c r="C134" s="13" t="s">
        <v>415</v>
      </c>
      <c r="D134" s="78" t="s">
        <v>278</v>
      </c>
      <c r="E134" s="79">
        <v>6.2</v>
      </c>
      <c r="F134" s="77" t="s">
        <v>29</v>
      </c>
      <c r="G134" s="77" t="s">
        <v>30</v>
      </c>
      <c r="H134" s="80" t="s">
        <v>416</v>
      </c>
      <c r="I134" s="77" t="s">
        <v>122</v>
      </c>
      <c r="J134" s="91" t="s">
        <v>417</v>
      </c>
      <c r="K134" s="274">
        <v>19.75</v>
      </c>
      <c r="L134" s="277">
        <v>1</v>
      </c>
      <c r="M134" s="275" t="s">
        <v>18</v>
      </c>
    </row>
    <row r="135" spans="1:13">
      <c r="A135" s="77">
        <v>2</v>
      </c>
      <c r="B135" s="15">
        <v>187</v>
      </c>
      <c r="C135" s="13" t="s">
        <v>310</v>
      </c>
      <c r="D135" s="78" t="s">
        <v>311</v>
      </c>
      <c r="E135" s="79">
        <v>6.7</v>
      </c>
      <c r="F135" s="77" t="s">
        <v>29</v>
      </c>
      <c r="G135" s="77" t="s">
        <v>30</v>
      </c>
      <c r="H135" s="80" t="s">
        <v>416</v>
      </c>
      <c r="I135" s="77" t="s">
        <v>105</v>
      </c>
      <c r="J135" s="91" t="s">
        <v>418</v>
      </c>
      <c r="K135" s="274">
        <v>17.25</v>
      </c>
      <c r="L135" s="253">
        <v>2</v>
      </c>
      <c r="M135" s="275" t="s">
        <v>19</v>
      </c>
    </row>
    <row r="136" spans="1:13">
      <c r="A136" s="77">
        <v>3</v>
      </c>
      <c r="B136" s="15">
        <v>175</v>
      </c>
      <c r="C136" s="13" t="s">
        <v>419</v>
      </c>
      <c r="D136" s="78" t="s">
        <v>36</v>
      </c>
      <c r="E136" s="79">
        <v>6.7</v>
      </c>
      <c r="F136" s="77" t="s">
        <v>29</v>
      </c>
      <c r="G136" s="77" t="s">
        <v>30</v>
      </c>
      <c r="H136" s="80" t="s">
        <v>416</v>
      </c>
      <c r="I136" s="77" t="s">
        <v>58</v>
      </c>
      <c r="J136" s="91" t="s">
        <v>404</v>
      </c>
      <c r="K136" s="274">
        <v>16.75</v>
      </c>
      <c r="L136" s="253">
        <v>3</v>
      </c>
      <c r="M136" s="275" t="s">
        <v>19</v>
      </c>
    </row>
    <row r="137" spans="1:13">
      <c r="A137" s="77">
        <v>4</v>
      </c>
      <c r="B137" s="15">
        <v>192</v>
      </c>
      <c r="C137" s="13" t="s">
        <v>280</v>
      </c>
      <c r="D137" s="78" t="s">
        <v>281</v>
      </c>
      <c r="E137" s="79">
        <v>6.7</v>
      </c>
      <c r="F137" s="77" t="s">
        <v>29</v>
      </c>
      <c r="G137" s="77" t="s">
        <v>30</v>
      </c>
      <c r="H137" s="80" t="s">
        <v>416</v>
      </c>
      <c r="I137" s="77" t="s">
        <v>105</v>
      </c>
      <c r="J137" s="91" t="s">
        <v>420</v>
      </c>
      <c r="K137" s="274">
        <v>16</v>
      </c>
      <c r="L137" s="253">
        <v>4</v>
      </c>
      <c r="M137" s="275" t="s">
        <v>19</v>
      </c>
    </row>
    <row r="138" spans="1:13">
      <c r="A138" s="77">
        <v>5</v>
      </c>
      <c r="B138" s="15">
        <v>174</v>
      </c>
      <c r="C138" s="13" t="s">
        <v>274</v>
      </c>
      <c r="D138" s="78" t="s">
        <v>275</v>
      </c>
      <c r="E138" s="79">
        <v>6.1</v>
      </c>
      <c r="F138" s="77" t="s">
        <v>29</v>
      </c>
      <c r="G138" s="77" t="s">
        <v>30</v>
      </c>
      <c r="H138" s="80" t="s">
        <v>416</v>
      </c>
      <c r="I138" s="77" t="s">
        <v>37</v>
      </c>
      <c r="J138" s="91" t="s">
        <v>396</v>
      </c>
      <c r="K138" s="274">
        <v>15.75</v>
      </c>
      <c r="L138" s="253">
        <v>5</v>
      </c>
      <c r="M138" s="275" t="s">
        <v>20</v>
      </c>
    </row>
    <row r="139" spans="1:13">
      <c r="A139" s="77">
        <v>6</v>
      </c>
      <c r="B139" s="15">
        <v>170</v>
      </c>
      <c r="C139" s="13" t="s">
        <v>306</v>
      </c>
      <c r="D139" s="78" t="s">
        <v>307</v>
      </c>
      <c r="E139" s="79">
        <v>6.7</v>
      </c>
      <c r="F139" s="77" t="s">
        <v>29</v>
      </c>
      <c r="G139" s="77" t="s">
        <v>30</v>
      </c>
      <c r="H139" s="80" t="s">
        <v>416</v>
      </c>
      <c r="I139" s="77" t="s">
        <v>105</v>
      </c>
      <c r="J139" s="91" t="s">
        <v>77</v>
      </c>
      <c r="K139" s="274">
        <v>15.25</v>
      </c>
      <c r="L139" s="253">
        <v>6</v>
      </c>
      <c r="M139" s="275" t="s">
        <v>20</v>
      </c>
    </row>
    <row r="140" spans="1:13">
      <c r="A140" s="77">
        <v>7</v>
      </c>
      <c r="B140" s="15">
        <v>176</v>
      </c>
      <c r="C140" s="13" t="s">
        <v>277</v>
      </c>
      <c r="D140" s="78" t="s">
        <v>278</v>
      </c>
      <c r="E140" s="79">
        <v>6.1</v>
      </c>
      <c r="F140" s="77" t="s">
        <v>29</v>
      </c>
      <c r="G140" s="77" t="s">
        <v>30</v>
      </c>
      <c r="H140" s="80" t="s">
        <v>416</v>
      </c>
      <c r="I140" s="77" t="s">
        <v>37</v>
      </c>
      <c r="J140" s="91" t="s">
        <v>421</v>
      </c>
      <c r="K140" s="274">
        <v>14.25</v>
      </c>
      <c r="L140" s="253">
        <v>7</v>
      </c>
      <c r="M140" s="275" t="s">
        <v>20</v>
      </c>
    </row>
    <row r="141" spans="1:13">
      <c r="A141" s="77">
        <v>8</v>
      </c>
      <c r="B141" s="15">
        <v>186</v>
      </c>
      <c r="C141" s="13" t="s">
        <v>422</v>
      </c>
      <c r="D141" s="78" t="s">
        <v>423</v>
      </c>
      <c r="E141" s="79">
        <v>6.7</v>
      </c>
      <c r="F141" s="77" t="s">
        <v>29</v>
      </c>
      <c r="G141" s="77" t="s">
        <v>30</v>
      </c>
      <c r="H141" s="80" t="s">
        <v>416</v>
      </c>
      <c r="I141" s="77" t="s">
        <v>105</v>
      </c>
      <c r="J141" s="91" t="s">
        <v>327</v>
      </c>
      <c r="K141" s="274">
        <v>13.75</v>
      </c>
      <c r="L141" s="253">
        <v>8</v>
      </c>
      <c r="M141" s="275" t="s">
        <v>20</v>
      </c>
    </row>
    <row r="142" spans="1:13">
      <c r="A142" s="77">
        <v>9</v>
      </c>
      <c r="B142" s="15">
        <v>180</v>
      </c>
      <c r="C142" s="13" t="s">
        <v>424</v>
      </c>
      <c r="D142" s="78" t="s">
        <v>292</v>
      </c>
      <c r="E142" s="79">
        <v>6.7</v>
      </c>
      <c r="F142" s="77" t="s">
        <v>29</v>
      </c>
      <c r="G142" s="77" t="s">
        <v>30</v>
      </c>
      <c r="H142" s="80" t="s">
        <v>416</v>
      </c>
      <c r="I142" s="77" t="s">
        <v>105</v>
      </c>
      <c r="J142" s="91" t="s">
        <v>425</v>
      </c>
      <c r="K142" s="274">
        <v>13.5</v>
      </c>
      <c r="L142" s="253">
        <v>9</v>
      </c>
      <c r="M142" s="275" t="s">
        <v>20</v>
      </c>
    </row>
    <row r="143" spans="1:13">
      <c r="A143" s="77">
        <v>10</v>
      </c>
      <c r="B143" s="12" t="s">
        <v>369</v>
      </c>
      <c r="C143" s="13" t="s">
        <v>426</v>
      </c>
      <c r="D143" s="78" t="s">
        <v>112</v>
      </c>
      <c r="E143" s="79">
        <v>6.2</v>
      </c>
      <c r="F143" s="77" t="s">
        <v>29</v>
      </c>
      <c r="G143" s="77" t="s">
        <v>30</v>
      </c>
      <c r="H143" s="80" t="s">
        <v>416</v>
      </c>
      <c r="I143" s="77" t="s">
        <v>32</v>
      </c>
      <c r="J143" s="91" t="s">
        <v>223</v>
      </c>
      <c r="K143" s="274">
        <v>12.75</v>
      </c>
      <c r="L143" s="253">
        <v>10</v>
      </c>
      <c r="M143" s="275" t="s">
        <v>20</v>
      </c>
    </row>
    <row r="144" spans="1:13">
      <c r="A144" s="77">
        <v>11</v>
      </c>
      <c r="B144" s="12" t="s">
        <v>427</v>
      </c>
      <c r="C144" s="13" t="s">
        <v>270</v>
      </c>
      <c r="D144" s="78" t="s">
        <v>250</v>
      </c>
      <c r="E144" s="79">
        <v>6.4</v>
      </c>
      <c r="F144" s="77" t="s">
        <v>29</v>
      </c>
      <c r="G144" s="77" t="s">
        <v>30</v>
      </c>
      <c r="H144" s="80" t="s">
        <v>416</v>
      </c>
      <c r="I144" s="77" t="s">
        <v>182</v>
      </c>
      <c r="J144" s="91" t="s">
        <v>381</v>
      </c>
      <c r="K144" s="274">
        <v>12.75</v>
      </c>
      <c r="L144" s="253">
        <v>10</v>
      </c>
      <c r="M144" s="275" t="s">
        <v>20</v>
      </c>
    </row>
    <row r="145" spans="1:13">
      <c r="A145" s="77">
        <v>12</v>
      </c>
      <c r="B145" s="15">
        <v>172</v>
      </c>
      <c r="C145" s="13" t="s">
        <v>313</v>
      </c>
      <c r="D145" s="78" t="s">
        <v>314</v>
      </c>
      <c r="E145" s="79">
        <v>6.7</v>
      </c>
      <c r="F145" s="77" t="s">
        <v>29</v>
      </c>
      <c r="G145" s="77" t="s">
        <v>30</v>
      </c>
      <c r="H145" s="80" t="s">
        <v>416</v>
      </c>
      <c r="I145" s="77" t="s">
        <v>58</v>
      </c>
      <c r="J145" s="91" t="s">
        <v>157</v>
      </c>
      <c r="K145" s="274">
        <v>12.5</v>
      </c>
      <c r="L145" s="253">
        <v>12</v>
      </c>
      <c r="M145" s="275" t="s">
        <v>20</v>
      </c>
    </row>
    <row r="146" spans="1:13">
      <c r="A146" s="77">
        <v>13</v>
      </c>
      <c r="B146" s="15">
        <v>177</v>
      </c>
      <c r="C146" s="13" t="s">
        <v>428</v>
      </c>
      <c r="D146" s="78" t="s">
        <v>278</v>
      </c>
      <c r="E146" s="79">
        <v>6.1</v>
      </c>
      <c r="F146" s="77" t="s">
        <v>29</v>
      </c>
      <c r="G146" s="77" t="s">
        <v>30</v>
      </c>
      <c r="H146" s="80" t="s">
        <v>416</v>
      </c>
      <c r="I146" s="77" t="s">
        <v>37</v>
      </c>
      <c r="J146" s="91" t="s">
        <v>427</v>
      </c>
      <c r="K146" s="274">
        <v>12</v>
      </c>
      <c r="L146" s="253">
        <v>13</v>
      </c>
      <c r="M146" s="275" t="s">
        <v>20</v>
      </c>
    </row>
    <row r="147" spans="1:13">
      <c r="A147" s="77">
        <v>14</v>
      </c>
      <c r="B147" s="15">
        <v>179</v>
      </c>
      <c r="C147" s="13" t="s">
        <v>429</v>
      </c>
      <c r="D147" s="78" t="s">
        <v>430</v>
      </c>
      <c r="E147" s="79">
        <v>6.7</v>
      </c>
      <c r="F147" s="77" t="s">
        <v>29</v>
      </c>
      <c r="G147" s="77" t="s">
        <v>30</v>
      </c>
      <c r="H147" s="80" t="s">
        <v>416</v>
      </c>
      <c r="I147" s="77" t="s">
        <v>58</v>
      </c>
      <c r="J147" s="91" t="s">
        <v>431</v>
      </c>
      <c r="K147" s="274">
        <v>12</v>
      </c>
      <c r="L147" s="253">
        <v>13</v>
      </c>
      <c r="M147" s="275" t="s">
        <v>20</v>
      </c>
    </row>
    <row r="148" spans="1:13">
      <c r="A148" s="77">
        <v>15</v>
      </c>
      <c r="B148" s="16" t="s">
        <v>432</v>
      </c>
      <c r="C148" s="17" t="s">
        <v>433</v>
      </c>
      <c r="D148" s="81" t="s">
        <v>434</v>
      </c>
      <c r="E148" s="82">
        <v>6.1</v>
      </c>
      <c r="F148" s="83" t="s">
        <v>29</v>
      </c>
      <c r="G148" s="83" t="s">
        <v>164</v>
      </c>
      <c r="H148" s="84" t="s">
        <v>416</v>
      </c>
      <c r="I148" s="83" t="s">
        <v>93</v>
      </c>
      <c r="J148" s="91" t="s">
        <v>435</v>
      </c>
      <c r="K148" s="274">
        <v>11.5</v>
      </c>
      <c r="L148" s="253">
        <v>15</v>
      </c>
      <c r="M148" s="275" t="s">
        <v>20</v>
      </c>
    </row>
    <row r="149" spans="1:13">
      <c r="A149" s="77">
        <v>16</v>
      </c>
      <c r="B149" s="15">
        <v>193</v>
      </c>
      <c r="C149" s="13" t="s">
        <v>436</v>
      </c>
      <c r="D149" s="78" t="s">
        <v>109</v>
      </c>
      <c r="E149" s="79">
        <v>6.1</v>
      </c>
      <c r="F149" s="77" t="s">
        <v>29</v>
      </c>
      <c r="G149" s="77" t="s">
        <v>30</v>
      </c>
      <c r="H149" s="80" t="s">
        <v>416</v>
      </c>
      <c r="I149" s="77" t="s">
        <v>167</v>
      </c>
      <c r="J149" s="91" t="s">
        <v>437</v>
      </c>
      <c r="K149" s="274">
        <v>11.5</v>
      </c>
      <c r="L149" s="253">
        <v>15</v>
      </c>
      <c r="M149" s="275" t="s">
        <v>20</v>
      </c>
    </row>
    <row r="150" spans="1:13">
      <c r="A150" s="77">
        <v>17</v>
      </c>
      <c r="B150" s="12" t="s">
        <v>89</v>
      </c>
      <c r="C150" s="13" t="s">
        <v>438</v>
      </c>
      <c r="D150" s="78" t="s">
        <v>439</v>
      </c>
      <c r="E150" s="79">
        <v>6.1</v>
      </c>
      <c r="F150" s="77" t="s">
        <v>29</v>
      </c>
      <c r="G150" s="77" t="s">
        <v>30</v>
      </c>
      <c r="H150" s="80" t="s">
        <v>416</v>
      </c>
      <c r="I150" s="77" t="s">
        <v>80</v>
      </c>
      <c r="J150" s="91" t="s">
        <v>440</v>
      </c>
      <c r="K150" s="274">
        <v>11.25</v>
      </c>
      <c r="L150" s="253">
        <v>17</v>
      </c>
      <c r="M150" s="275" t="s">
        <v>20</v>
      </c>
    </row>
    <row r="151" spans="1:13">
      <c r="A151" s="77">
        <v>18</v>
      </c>
      <c r="B151" s="15">
        <v>169</v>
      </c>
      <c r="C151" s="13" t="s">
        <v>332</v>
      </c>
      <c r="D151" s="78" t="s">
        <v>333</v>
      </c>
      <c r="E151" s="79">
        <v>6.1</v>
      </c>
      <c r="F151" s="77" t="s">
        <v>29</v>
      </c>
      <c r="G151" s="77" t="s">
        <v>30</v>
      </c>
      <c r="H151" s="80" t="s">
        <v>416</v>
      </c>
      <c r="I151" s="77" t="s">
        <v>167</v>
      </c>
      <c r="J151" s="91" t="s">
        <v>245</v>
      </c>
      <c r="K151" s="274">
        <v>11</v>
      </c>
      <c r="L151" s="253">
        <v>18</v>
      </c>
      <c r="M151" s="275" t="s">
        <v>20</v>
      </c>
    </row>
    <row r="152" spans="1:13">
      <c r="A152" s="77">
        <v>19</v>
      </c>
      <c r="B152" s="15">
        <v>188</v>
      </c>
      <c r="C152" s="13" t="s">
        <v>322</v>
      </c>
      <c r="D152" s="78" t="s">
        <v>323</v>
      </c>
      <c r="E152" s="79">
        <v>6.7</v>
      </c>
      <c r="F152" s="77" t="s">
        <v>29</v>
      </c>
      <c r="G152" s="77" t="s">
        <v>30</v>
      </c>
      <c r="H152" s="80" t="s">
        <v>416</v>
      </c>
      <c r="I152" s="77" t="s">
        <v>105</v>
      </c>
      <c r="J152" s="91" t="s">
        <v>441</v>
      </c>
      <c r="K152" s="274">
        <v>11</v>
      </c>
      <c r="L152" s="253">
        <v>18</v>
      </c>
      <c r="M152" s="275" t="s">
        <v>20</v>
      </c>
    </row>
    <row r="153" spans="1:13">
      <c r="A153" s="77">
        <v>20</v>
      </c>
      <c r="B153" s="15">
        <v>171</v>
      </c>
      <c r="C153" s="13" t="s">
        <v>442</v>
      </c>
      <c r="D153" s="78" t="s">
        <v>210</v>
      </c>
      <c r="E153" s="79">
        <v>6.7</v>
      </c>
      <c r="F153" s="77" t="s">
        <v>29</v>
      </c>
      <c r="G153" s="77" t="s">
        <v>30</v>
      </c>
      <c r="H153" s="80" t="s">
        <v>416</v>
      </c>
      <c r="I153" s="77" t="s">
        <v>58</v>
      </c>
      <c r="J153" s="91" t="s">
        <v>153</v>
      </c>
      <c r="K153" s="274">
        <v>10.75</v>
      </c>
      <c r="L153" s="253">
        <v>20</v>
      </c>
      <c r="M153" s="275" t="s">
        <v>21</v>
      </c>
    </row>
    <row r="154" spans="1:13">
      <c r="A154" s="77">
        <v>21</v>
      </c>
      <c r="B154" s="12" t="s">
        <v>443</v>
      </c>
      <c r="C154" s="13" t="s">
        <v>394</v>
      </c>
      <c r="D154" s="78" t="s">
        <v>171</v>
      </c>
      <c r="E154" s="79">
        <v>6.1</v>
      </c>
      <c r="F154" s="77" t="s">
        <v>29</v>
      </c>
      <c r="G154" s="77" t="s">
        <v>30</v>
      </c>
      <c r="H154" s="80" t="s">
        <v>416</v>
      </c>
      <c r="I154" s="77" t="s">
        <v>80</v>
      </c>
      <c r="J154" s="91" t="s">
        <v>444</v>
      </c>
      <c r="K154" s="274">
        <v>10.75</v>
      </c>
      <c r="L154" s="253">
        <v>20</v>
      </c>
      <c r="M154" s="275" t="s">
        <v>21</v>
      </c>
    </row>
    <row r="155" spans="1:13">
      <c r="A155" s="77">
        <v>22</v>
      </c>
      <c r="B155" s="15">
        <v>183</v>
      </c>
      <c r="C155" s="13" t="s">
        <v>315</v>
      </c>
      <c r="D155" s="78" t="s">
        <v>132</v>
      </c>
      <c r="E155" s="79">
        <v>6.7</v>
      </c>
      <c r="F155" s="77" t="s">
        <v>29</v>
      </c>
      <c r="G155" s="77" t="s">
        <v>30</v>
      </c>
      <c r="H155" s="80" t="s">
        <v>416</v>
      </c>
      <c r="I155" s="77" t="s">
        <v>105</v>
      </c>
      <c r="J155" s="91" t="s">
        <v>360</v>
      </c>
      <c r="K155" s="274">
        <v>10.25</v>
      </c>
      <c r="L155" s="253">
        <v>22</v>
      </c>
      <c r="M155" s="275" t="s">
        <v>21</v>
      </c>
    </row>
    <row r="156" spans="1:13">
      <c r="A156" s="77">
        <v>23</v>
      </c>
      <c r="B156" s="15">
        <v>178</v>
      </c>
      <c r="C156" s="13" t="s">
        <v>285</v>
      </c>
      <c r="D156" s="78" t="s">
        <v>286</v>
      </c>
      <c r="E156" s="79">
        <v>6.7</v>
      </c>
      <c r="F156" s="77" t="s">
        <v>29</v>
      </c>
      <c r="G156" s="77" t="s">
        <v>30</v>
      </c>
      <c r="H156" s="80" t="s">
        <v>416</v>
      </c>
      <c r="I156" s="77" t="s">
        <v>58</v>
      </c>
      <c r="J156" s="91" t="s">
        <v>443</v>
      </c>
      <c r="K156" s="274">
        <v>9.75</v>
      </c>
      <c r="L156" s="253">
        <v>23</v>
      </c>
      <c r="M156" s="275" t="s">
        <v>21</v>
      </c>
    </row>
    <row r="157" spans="1:13">
      <c r="A157" s="77">
        <v>1</v>
      </c>
      <c r="B157" s="12" t="s">
        <v>445</v>
      </c>
      <c r="C157" s="13" t="s">
        <v>376</v>
      </c>
      <c r="D157" s="78" t="s">
        <v>364</v>
      </c>
      <c r="E157" s="79">
        <v>6.1</v>
      </c>
      <c r="F157" s="77" t="s">
        <v>29</v>
      </c>
      <c r="G157" s="77" t="s">
        <v>30</v>
      </c>
      <c r="H157" s="80" t="s">
        <v>416</v>
      </c>
      <c r="I157" s="77" t="s">
        <v>80</v>
      </c>
      <c r="J157" s="91" t="s">
        <v>261</v>
      </c>
      <c r="K157" s="274">
        <v>9.5</v>
      </c>
      <c r="L157" s="253">
        <v>24</v>
      </c>
      <c r="M157" s="275" t="s">
        <v>21</v>
      </c>
    </row>
    <row r="158" spans="1:13">
      <c r="A158" s="77">
        <v>2</v>
      </c>
      <c r="B158" s="15">
        <v>185</v>
      </c>
      <c r="C158" s="13" t="s">
        <v>446</v>
      </c>
      <c r="D158" s="78" t="s">
        <v>447</v>
      </c>
      <c r="E158" s="79">
        <v>6.7</v>
      </c>
      <c r="F158" s="77" t="s">
        <v>29</v>
      </c>
      <c r="G158" s="77" t="s">
        <v>30</v>
      </c>
      <c r="H158" s="80" t="s">
        <v>416</v>
      </c>
      <c r="I158" s="77" t="s">
        <v>58</v>
      </c>
      <c r="J158" s="91" t="s">
        <v>398</v>
      </c>
      <c r="K158" s="274">
        <v>9.5</v>
      </c>
      <c r="L158" s="253">
        <v>24</v>
      </c>
      <c r="M158" s="275" t="s">
        <v>21</v>
      </c>
    </row>
    <row r="159" spans="1:13">
      <c r="A159" s="77">
        <v>3</v>
      </c>
      <c r="B159" s="15">
        <v>189</v>
      </c>
      <c r="C159" s="13" t="s">
        <v>283</v>
      </c>
      <c r="D159" s="78" t="s">
        <v>42</v>
      </c>
      <c r="E159" s="79">
        <v>6.7</v>
      </c>
      <c r="F159" s="77" t="s">
        <v>29</v>
      </c>
      <c r="G159" s="77" t="s">
        <v>30</v>
      </c>
      <c r="H159" s="80" t="s">
        <v>416</v>
      </c>
      <c r="I159" s="77" t="s">
        <v>58</v>
      </c>
      <c r="J159" s="91" t="s">
        <v>448</v>
      </c>
      <c r="K159" s="274">
        <v>9.5</v>
      </c>
      <c r="L159" s="253">
        <v>24</v>
      </c>
      <c r="M159" s="275" t="s">
        <v>21</v>
      </c>
    </row>
    <row r="160" spans="1:13">
      <c r="A160" s="77">
        <v>4</v>
      </c>
      <c r="B160" s="15">
        <v>184</v>
      </c>
      <c r="C160" s="13" t="s">
        <v>449</v>
      </c>
      <c r="D160" s="78" t="s">
        <v>450</v>
      </c>
      <c r="E160" s="79">
        <v>6.1</v>
      </c>
      <c r="F160" s="77" t="s">
        <v>29</v>
      </c>
      <c r="G160" s="77" t="s">
        <v>30</v>
      </c>
      <c r="H160" s="80" t="s">
        <v>416</v>
      </c>
      <c r="I160" s="77" t="s">
        <v>167</v>
      </c>
      <c r="J160" s="91" t="s">
        <v>367</v>
      </c>
      <c r="K160" s="274">
        <v>9.25</v>
      </c>
      <c r="L160" s="253">
        <v>27</v>
      </c>
      <c r="M160" s="275" t="s">
        <v>21</v>
      </c>
    </row>
    <row r="161" spans="1:13">
      <c r="A161" s="77">
        <v>5</v>
      </c>
      <c r="B161" s="15">
        <v>191</v>
      </c>
      <c r="C161" s="13" t="s">
        <v>451</v>
      </c>
      <c r="D161" s="78" t="s">
        <v>159</v>
      </c>
      <c r="E161" s="79">
        <v>6.1</v>
      </c>
      <c r="F161" s="77" t="s">
        <v>29</v>
      </c>
      <c r="G161" s="77" t="s">
        <v>30</v>
      </c>
      <c r="H161" s="80" t="s">
        <v>416</v>
      </c>
      <c r="I161" s="77" t="s">
        <v>37</v>
      </c>
      <c r="J161" s="91" t="s">
        <v>452</v>
      </c>
      <c r="K161" s="274">
        <v>9.25</v>
      </c>
      <c r="L161" s="253">
        <v>27</v>
      </c>
      <c r="M161" s="275" t="s">
        <v>21</v>
      </c>
    </row>
    <row r="162" spans="1:13">
      <c r="A162" s="77">
        <v>6</v>
      </c>
      <c r="B162" s="12" t="s">
        <v>331</v>
      </c>
      <c r="C162" s="13" t="s">
        <v>405</v>
      </c>
      <c r="D162" s="78" t="s">
        <v>292</v>
      </c>
      <c r="E162" s="79">
        <v>6.1</v>
      </c>
      <c r="F162" s="77" t="s">
        <v>29</v>
      </c>
      <c r="G162" s="77" t="s">
        <v>30</v>
      </c>
      <c r="H162" s="80" t="s">
        <v>416</v>
      </c>
      <c r="I162" s="77" t="s">
        <v>80</v>
      </c>
      <c r="J162" s="91" t="s">
        <v>453</v>
      </c>
      <c r="K162" s="274">
        <v>9</v>
      </c>
      <c r="L162" s="253">
        <v>29</v>
      </c>
      <c r="M162" s="275" t="s">
        <v>21</v>
      </c>
    </row>
    <row r="163" spans="1:13">
      <c r="A163" s="77">
        <v>7</v>
      </c>
      <c r="B163" s="12" t="s">
        <v>425</v>
      </c>
      <c r="C163" s="13" t="s">
        <v>454</v>
      </c>
      <c r="D163" s="78" t="s">
        <v>215</v>
      </c>
      <c r="E163" s="79">
        <v>6.1</v>
      </c>
      <c r="F163" s="77" t="s">
        <v>29</v>
      </c>
      <c r="G163" s="77" t="s">
        <v>30</v>
      </c>
      <c r="H163" s="80" t="s">
        <v>416</v>
      </c>
      <c r="I163" s="77" t="s">
        <v>80</v>
      </c>
      <c r="J163" s="91" t="s">
        <v>455</v>
      </c>
      <c r="K163" s="274">
        <v>9</v>
      </c>
      <c r="L163" s="253">
        <v>29</v>
      </c>
      <c r="M163" s="275" t="s">
        <v>21</v>
      </c>
    </row>
    <row r="164" spans="1:13">
      <c r="A164" s="77">
        <v>8</v>
      </c>
      <c r="B164" s="12" t="s">
        <v>400</v>
      </c>
      <c r="C164" s="13" t="s">
        <v>456</v>
      </c>
      <c r="D164" s="78" t="s">
        <v>62</v>
      </c>
      <c r="E164" s="79">
        <v>6.2</v>
      </c>
      <c r="F164" s="77" t="s">
        <v>29</v>
      </c>
      <c r="G164" s="77" t="s">
        <v>30</v>
      </c>
      <c r="H164" s="80" t="s">
        <v>416</v>
      </c>
      <c r="I164" s="77" t="s">
        <v>54</v>
      </c>
      <c r="J164" s="91" t="s">
        <v>384</v>
      </c>
      <c r="K164" s="274">
        <v>8.25</v>
      </c>
      <c r="L164" s="253">
        <v>31</v>
      </c>
      <c r="M164" s="275" t="s">
        <v>21</v>
      </c>
    </row>
    <row r="165" spans="1:13">
      <c r="A165" s="77">
        <v>9</v>
      </c>
      <c r="B165" s="15">
        <v>190</v>
      </c>
      <c r="C165" s="13" t="s">
        <v>457</v>
      </c>
      <c r="D165" s="78" t="s">
        <v>159</v>
      </c>
      <c r="E165" s="79">
        <v>6.1</v>
      </c>
      <c r="F165" s="77" t="s">
        <v>29</v>
      </c>
      <c r="G165" s="77" t="s">
        <v>30</v>
      </c>
      <c r="H165" s="80" t="s">
        <v>416</v>
      </c>
      <c r="I165" s="77" t="s">
        <v>37</v>
      </c>
      <c r="J165" s="91" t="s">
        <v>458</v>
      </c>
      <c r="K165" s="274">
        <v>7.5</v>
      </c>
      <c r="L165" s="253">
        <v>32</v>
      </c>
      <c r="M165" s="275" t="s">
        <v>21</v>
      </c>
    </row>
    <row r="166" spans="1:13">
      <c r="A166" s="77">
        <v>10</v>
      </c>
      <c r="B166" s="12" t="s">
        <v>459</v>
      </c>
      <c r="C166" s="13" t="s">
        <v>460</v>
      </c>
      <c r="D166" s="78" t="s">
        <v>461</v>
      </c>
      <c r="E166" s="79">
        <v>6.1</v>
      </c>
      <c r="F166" s="77" t="s">
        <v>29</v>
      </c>
      <c r="G166" s="77" t="s">
        <v>30</v>
      </c>
      <c r="H166" s="80" t="s">
        <v>416</v>
      </c>
      <c r="I166" s="77" t="s">
        <v>80</v>
      </c>
      <c r="J166" s="91" t="s">
        <v>462</v>
      </c>
      <c r="K166" s="274">
        <v>7.5</v>
      </c>
      <c r="L166" s="253">
        <v>32</v>
      </c>
      <c r="M166" s="275" t="s">
        <v>21</v>
      </c>
    </row>
    <row r="167" spans="1:13">
      <c r="A167" s="77">
        <v>11</v>
      </c>
      <c r="B167" s="12" t="s">
        <v>417</v>
      </c>
      <c r="C167" s="19" t="s">
        <v>463</v>
      </c>
      <c r="D167" s="85" t="s">
        <v>464</v>
      </c>
      <c r="E167" s="79">
        <v>6.1</v>
      </c>
      <c r="F167" s="86" t="s">
        <v>29</v>
      </c>
      <c r="G167" s="86" t="s">
        <v>164</v>
      </c>
      <c r="H167" s="87" t="s">
        <v>416</v>
      </c>
      <c r="I167" s="77" t="s">
        <v>93</v>
      </c>
      <c r="J167" s="91" t="s">
        <v>432</v>
      </c>
      <c r="K167" s="274">
        <v>6.25</v>
      </c>
      <c r="L167" s="253">
        <v>34</v>
      </c>
      <c r="M167" s="275"/>
    </row>
    <row r="168" spans="1:13">
      <c r="A168" s="77">
        <v>12</v>
      </c>
      <c r="B168" s="12" t="s">
        <v>67</v>
      </c>
      <c r="C168" s="19" t="s">
        <v>465</v>
      </c>
      <c r="D168" s="85" t="s">
        <v>466</v>
      </c>
      <c r="E168" s="79">
        <v>6.2</v>
      </c>
      <c r="F168" s="86" t="s">
        <v>29</v>
      </c>
      <c r="G168" s="86" t="s">
        <v>30</v>
      </c>
      <c r="H168" s="87" t="s">
        <v>416</v>
      </c>
      <c r="I168" s="77" t="s">
        <v>54</v>
      </c>
      <c r="J168" s="91" t="s">
        <v>203</v>
      </c>
      <c r="K168" s="274">
        <v>5.5</v>
      </c>
      <c r="L168" s="253">
        <v>35</v>
      </c>
      <c r="M168" s="275"/>
    </row>
    <row r="169" spans="1:13">
      <c r="A169" s="77">
        <v>13</v>
      </c>
      <c r="B169" s="12" t="s">
        <v>321</v>
      </c>
      <c r="C169" s="13" t="s">
        <v>467</v>
      </c>
      <c r="D169" s="78" t="s">
        <v>468</v>
      </c>
      <c r="E169" s="79">
        <v>6.3</v>
      </c>
      <c r="F169" s="77" t="s">
        <v>29</v>
      </c>
      <c r="G169" s="77" t="s">
        <v>30</v>
      </c>
      <c r="H169" s="80" t="s">
        <v>416</v>
      </c>
      <c r="I169" s="77" t="s">
        <v>100</v>
      </c>
      <c r="J169" s="91" t="s">
        <v>469</v>
      </c>
      <c r="K169" s="274">
        <v>5.25</v>
      </c>
      <c r="L169" s="253">
        <v>36</v>
      </c>
      <c r="M169" s="275"/>
    </row>
    <row r="170" spans="1:13">
      <c r="A170" s="77">
        <v>14</v>
      </c>
      <c r="B170" s="15">
        <v>181</v>
      </c>
      <c r="C170" s="13" t="s">
        <v>303</v>
      </c>
      <c r="D170" s="78" t="s">
        <v>292</v>
      </c>
      <c r="E170" s="79">
        <v>6.1</v>
      </c>
      <c r="F170" s="77" t="s">
        <v>29</v>
      </c>
      <c r="G170" s="77" t="s">
        <v>30</v>
      </c>
      <c r="H170" s="80" t="s">
        <v>416</v>
      </c>
      <c r="I170" s="77" t="s">
        <v>167</v>
      </c>
      <c r="J170" s="91" t="s">
        <v>459</v>
      </c>
      <c r="K170" s="274">
        <v>5</v>
      </c>
      <c r="L170" s="253">
        <v>37</v>
      </c>
      <c r="M170" s="275"/>
    </row>
    <row r="171" spans="1:13">
      <c r="A171" s="77">
        <v>15</v>
      </c>
      <c r="B171" s="12" t="s">
        <v>97</v>
      </c>
      <c r="C171" s="13" t="s">
        <v>288</v>
      </c>
      <c r="D171" s="78" t="s">
        <v>289</v>
      </c>
      <c r="E171" s="79">
        <v>6.1</v>
      </c>
      <c r="F171" s="77" t="s">
        <v>29</v>
      </c>
      <c r="G171" s="77" t="s">
        <v>30</v>
      </c>
      <c r="H171" s="80" t="s">
        <v>416</v>
      </c>
      <c r="I171" s="77" t="s">
        <v>100</v>
      </c>
      <c r="J171" s="91" t="s">
        <v>378</v>
      </c>
      <c r="K171" s="274">
        <v>4.5</v>
      </c>
      <c r="L171" s="253">
        <v>38</v>
      </c>
      <c r="M171" s="275"/>
    </row>
    <row r="172" spans="1:13">
      <c r="A172" s="77">
        <v>16</v>
      </c>
      <c r="B172" s="12" t="s">
        <v>202</v>
      </c>
      <c r="C172" s="13" t="s">
        <v>470</v>
      </c>
      <c r="D172" s="78" t="s">
        <v>471</v>
      </c>
      <c r="E172" s="79">
        <v>6.1</v>
      </c>
      <c r="F172" s="77" t="s">
        <v>29</v>
      </c>
      <c r="G172" s="77" t="s">
        <v>30</v>
      </c>
      <c r="H172" s="80" t="s">
        <v>416</v>
      </c>
      <c r="I172" s="77" t="s">
        <v>122</v>
      </c>
      <c r="J172" s="91" t="s">
        <v>472</v>
      </c>
      <c r="K172" s="274">
        <v>4.25</v>
      </c>
      <c r="L172" s="253">
        <v>39</v>
      </c>
      <c r="M172" s="275"/>
    </row>
    <row r="173" spans="1:13">
      <c r="A173" s="77">
        <v>17</v>
      </c>
      <c r="B173" s="16" t="s">
        <v>304</v>
      </c>
      <c r="C173" s="17" t="s">
        <v>473</v>
      </c>
      <c r="D173" s="81" t="s">
        <v>219</v>
      </c>
      <c r="E173" s="82">
        <v>6.1</v>
      </c>
      <c r="F173" s="83" t="s">
        <v>72</v>
      </c>
      <c r="G173" s="83" t="s">
        <v>73</v>
      </c>
      <c r="H173" s="84" t="s">
        <v>416</v>
      </c>
      <c r="I173" s="83" t="s">
        <v>74</v>
      </c>
      <c r="J173" s="91" t="s">
        <v>474</v>
      </c>
      <c r="K173" s="274">
        <v>4</v>
      </c>
      <c r="L173" s="253">
        <v>40</v>
      </c>
      <c r="M173" s="275"/>
    </row>
    <row r="174" spans="1:13">
      <c r="A174" s="77">
        <v>1</v>
      </c>
      <c r="B174" s="12" t="s">
        <v>475</v>
      </c>
      <c r="C174" s="13" t="s">
        <v>476</v>
      </c>
      <c r="D174" s="78" t="s">
        <v>289</v>
      </c>
      <c r="E174" s="79">
        <v>6.1</v>
      </c>
      <c r="F174" s="77" t="s">
        <v>29</v>
      </c>
      <c r="G174" s="77" t="s">
        <v>30</v>
      </c>
      <c r="H174" s="80" t="s">
        <v>416</v>
      </c>
      <c r="I174" s="77" t="s">
        <v>206</v>
      </c>
      <c r="J174" s="91" t="s">
        <v>353</v>
      </c>
      <c r="K174" s="274">
        <v>3.75</v>
      </c>
      <c r="L174" s="253">
        <v>41</v>
      </c>
      <c r="M174" s="275"/>
    </row>
    <row r="175" spans="1:13">
      <c r="A175" s="77">
        <v>2</v>
      </c>
      <c r="B175" s="12" t="s">
        <v>279</v>
      </c>
      <c r="C175" s="13" t="s">
        <v>365</v>
      </c>
      <c r="D175" s="78" t="s">
        <v>366</v>
      </c>
      <c r="E175" s="79">
        <v>6.2</v>
      </c>
      <c r="F175" s="77" t="s">
        <v>29</v>
      </c>
      <c r="G175" s="77" t="s">
        <v>30</v>
      </c>
      <c r="H175" s="80" t="s">
        <v>416</v>
      </c>
      <c r="I175" s="77" t="s">
        <v>182</v>
      </c>
      <c r="J175" s="91" t="s">
        <v>130</v>
      </c>
      <c r="K175" s="274">
        <v>3.75</v>
      </c>
      <c r="L175" s="253">
        <v>41</v>
      </c>
      <c r="M175" s="275"/>
    </row>
    <row r="176" spans="1:13">
      <c r="A176" s="77">
        <v>3</v>
      </c>
      <c r="B176" s="12" t="s">
        <v>477</v>
      </c>
      <c r="C176" s="13" t="s">
        <v>385</v>
      </c>
      <c r="D176" s="78" t="s">
        <v>298</v>
      </c>
      <c r="E176" s="79">
        <v>6.3</v>
      </c>
      <c r="F176" s="77" t="s">
        <v>29</v>
      </c>
      <c r="G176" s="77" t="s">
        <v>30</v>
      </c>
      <c r="H176" s="80" t="s">
        <v>416</v>
      </c>
      <c r="I176" s="77" t="s">
        <v>182</v>
      </c>
      <c r="J176" s="91" t="s">
        <v>228</v>
      </c>
      <c r="K176" s="274">
        <v>3.5</v>
      </c>
      <c r="L176" s="253">
        <v>43</v>
      </c>
      <c r="M176" s="275"/>
    </row>
    <row r="177" spans="1:13">
      <c r="A177" s="77">
        <v>4</v>
      </c>
      <c r="B177" s="15">
        <v>182</v>
      </c>
      <c r="C177" s="20" t="s">
        <v>478</v>
      </c>
      <c r="D177" s="88" t="s">
        <v>479</v>
      </c>
      <c r="E177" s="89">
        <v>67</v>
      </c>
      <c r="F177" s="90" t="s">
        <v>29</v>
      </c>
      <c r="G177" s="90" t="s">
        <v>30</v>
      </c>
      <c r="H177" s="20" t="s">
        <v>416</v>
      </c>
      <c r="I177" s="77" t="s">
        <v>58</v>
      </c>
      <c r="J177" s="91" t="s">
        <v>40</v>
      </c>
      <c r="K177" s="274">
        <v>3.5</v>
      </c>
      <c r="L177" s="253">
        <v>43</v>
      </c>
      <c r="M177" s="275"/>
    </row>
    <row r="178" spans="1:13">
      <c r="A178" s="77">
        <v>5</v>
      </c>
      <c r="B178" s="12" t="s">
        <v>199</v>
      </c>
      <c r="C178" s="13" t="s">
        <v>480</v>
      </c>
      <c r="D178" s="78" t="s">
        <v>481</v>
      </c>
      <c r="E178" s="79">
        <v>6.1</v>
      </c>
      <c r="F178" s="77" t="s">
        <v>29</v>
      </c>
      <c r="G178" s="77" t="s">
        <v>30</v>
      </c>
      <c r="H178" s="80" t="s">
        <v>416</v>
      </c>
      <c r="I178" s="77" t="s">
        <v>100</v>
      </c>
      <c r="J178" s="91" t="s">
        <v>482</v>
      </c>
      <c r="K178" s="274">
        <v>3.25</v>
      </c>
      <c r="L178" s="253">
        <v>45</v>
      </c>
      <c r="M178" s="275"/>
    </row>
    <row r="179" spans="1:13">
      <c r="A179" s="77">
        <v>6</v>
      </c>
      <c r="B179" s="12" t="s">
        <v>482</v>
      </c>
      <c r="C179" s="13" t="s">
        <v>345</v>
      </c>
      <c r="D179" s="78" t="s">
        <v>346</v>
      </c>
      <c r="E179" s="79">
        <v>6.1</v>
      </c>
      <c r="F179" s="77" t="s">
        <v>72</v>
      </c>
      <c r="G179" s="77" t="s">
        <v>73</v>
      </c>
      <c r="H179" s="80" t="s">
        <v>416</v>
      </c>
      <c r="I179" s="77" t="s">
        <v>74</v>
      </c>
      <c r="J179" s="91" t="s">
        <v>375</v>
      </c>
      <c r="K179" s="274">
        <v>3</v>
      </c>
      <c r="L179" s="253">
        <v>46</v>
      </c>
      <c r="M179" s="275"/>
    </row>
    <row r="180" spans="1:13">
      <c r="A180" s="77">
        <v>7</v>
      </c>
      <c r="B180" s="12" t="s">
        <v>318</v>
      </c>
      <c r="C180" s="13" t="s">
        <v>483</v>
      </c>
      <c r="D180" s="78" t="s">
        <v>301</v>
      </c>
      <c r="E180" s="79">
        <v>6.1</v>
      </c>
      <c r="F180" s="77" t="s">
        <v>53</v>
      </c>
      <c r="G180" s="77" t="s">
        <v>30</v>
      </c>
      <c r="H180" s="80" t="s">
        <v>416</v>
      </c>
      <c r="I180" s="77" t="s">
        <v>133</v>
      </c>
      <c r="J180" s="91" t="s">
        <v>484</v>
      </c>
      <c r="K180" s="274">
        <v>3</v>
      </c>
      <c r="L180" s="253">
        <v>46</v>
      </c>
      <c r="M180" s="275"/>
    </row>
    <row r="181" spans="1:13">
      <c r="A181" s="77">
        <v>8</v>
      </c>
      <c r="B181" s="12" t="s">
        <v>257</v>
      </c>
      <c r="C181" s="13" t="s">
        <v>485</v>
      </c>
      <c r="D181" s="78" t="s">
        <v>163</v>
      </c>
      <c r="E181" s="79">
        <v>6.3</v>
      </c>
      <c r="F181" s="77" t="s">
        <v>29</v>
      </c>
      <c r="G181" s="77" t="s">
        <v>30</v>
      </c>
      <c r="H181" s="80" t="s">
        <v>416</v>
      </c>
      <c r="I181" s="77" t="s">
        <v>117</v>
      </c>
      <c r="J181" s="91" t="s">
        <v>252</v>
      </c>
      <c r="K181" s="274">
        <v>2.75</v>
      </c>
      <c r="L181" s="253">
        <v>48</v>
      </c>
      <c r="M181" s="275"/>
    </row>
    <row r="182" spans="1:13">
      <c r="A182" s="77">
        <v>9</v>
      </c>
      <c r="B182" s="15">
        <v>173</v>
      </c>
      <c r="C182" s="13" t="s">
        <v>486</v>
      </c>
      <c r="D182" s="78" t="s">
        <v>275</v>
      </c>
      <c r="E182" s="79">
        <v>6.1</v>
      </c>
      <c r="F182" s="77" t="s">
        <v>29</v>
      </c>
      <c r="G182" s="77" t="s">
        <v>30</v>
      </c>
      <c r="H182" s="80" t="s">
        <v>416</v>
      </c>
      <c r="I182" s="77" t="s">
        <v>167</v>
      </c>
      <c r="J182" s="91" t="s">
        <v>344</v>
      </c>
      <c r="K182" s="274">
        <v>2.75</v>
      </c>
      <c r="L182" s="253">
        <v>48</v>
      </c>
      <c r="M182" s="275"/>
    </row>
    <row r="183" spans="1:13">
      <c r="A183" s="77">
        <v>10</v>
      </c>
      <c r="B183" s="12" t="s">
        <v>406</v>
      </c>
      <c r="C183" s="13" t="s">
        <v>386</v>
      </c>
      <c r="D183" s="78" t="s">
        <v>387</v>
      </c>
      <c r="E183" s="79">
        <v>6.1</v>
      </c>
      <c r="F183" s="77" t="s">
        <v>72</v>
      </c>
      <c r="G183" s="77" t="s">
        <v>73</v>
      </c>
      <c r="H183" s="80" t="s">
        <v>416</v>
      </c>
      <c r="I183" s="77" t="s">
        <v>74</v>
      </c>
      <c r="J183" s="91" t="s">
        <v>487</v>
      </c>
      <c r="K183" s="274">
        <v>2.75</v>
      </c>
      <c r="L183" s="253">
        <v>48</v>
      </c>
      <c r="M183" s="275"/>
    </row>
    <row r="184" spans="1:13">
      <c r="A184" s="77">
        <v>11</v>
      </c>
      <c r="B184" s="12" t="s">
        <v>453</v>
      </c>
      <c r="C184" s="13" t="s">
        <v>334</v>
      </c>
      <c r="D184" s="78" t="s">
        <v>240</v>
      </c>
      <c r="E184" s="79">
        <v>6.3</v>
      </c>
      <c r="F184" s="77" t="s">
        <v>29</v>
      </c>
      <c r="G184" s="77" t="s">
        <v>164</v>
      </c>
      <c r="H184" s="80" t="s">
        <v>416</v>
      </c>
      <c r="I184" s="77" t="s">
        <v>93</v>
      </c>
      <c r="J184" s="91" t="s">
        <v>488</v>
      </c>
      <c r="K184" s="274">
        <v>2.75</v>
      </c>
      <c r="L184" s="253">
        <v>48</v>
      </c>
      <c r="M184" s="275"/>
    </row>
    <row r="185" spans="1:13">
      <c r="A185" s="77">
        <v>12</v>
      </c>
      <c r="B185" s="12" t="s">
        <v>293</v>
      </c>
      <c r="C185" s="13" t="s">
        <v>489</v>
      </c>
      <c r="D185" s="78" t="s">
        <v>490</v>
      </c>
      <c r="E185" s="79">
        <v>6.4</v>
      </c>
      <c r="F185" s="77" t="s">
        <v>72</v>
      </c>
      <c r="G185" s="77" t="s">
        <v>73</v>
      </c>
      <c r="H185" s="80" t="s">
        <v>416</v>
      </c>
      <c r="I185" s="77" t="s">
        <v>74</v>
      </c>
      <c r="J185" s="91" t="s">
        <v>491</v>
      </c>
      <c r="K185" s="274">
        <v>2.75</v>
      </c>
      <c r="L185" s="253">
        <v>48</v>
      </c>
      <c r="M185" s="275"/>
    </row>
    <row r="186" spans="1:13">
      <c r="A186" s="77">
        <v>13</v>
      </c>
      <c r="B186" s="12" t="s">
        <v>263</v>
      </c>
      <c r="C186" s="13" t="s">
        <v>492</v>
      </c>
      <c r="D186" s="78" t="s">
        <v>493</v>
      </c>
      <c r="E186" s="79">
        <v>6.2</v>
      </c>
      <c r="F186" s="77" t="s">
        <v>29</v>
      </c>
      <c r="G186" s="77" t="s">
        <v>30</v>
      </c>
      <c r="H186" s="80" t="s">
        <v>416</v>
      </c>
      <c r="I186" s="77" t="s">
        <v>32</v>
      </c>
      <c r="J186" s="91" t="s">
        <v>475</v>
      </c>
      <c r="K186" s="274">
        <v>2.5</v>
      </c>
      <c r="L186" s="253">
        <v>53</v>
      </c>
      <c r="M186" s="275"/>
    </row>
    <row r="187" spans="1:13">
      <c r="A187" s="77">
        <v>14</v>
      </c>
      <c r="B187" s="12" t="s">
        <v>75</v>
      </c>
      <c r="C187" s="13" t="s">
        <v>328</v>
      </c>
      <c r="D187" s="78" t="s">
        <v>141</v>
      </c>
      <c r="E187" s="79">
        <v>6.3</v>
      </c>
      <c r="F187" s="77" t="s">
        <v>29</v>
      </c>
      <c r="G187" s="77" t="s">
        <v>30</v>
      </c>
      <c r="H187" s="80" t="s">
        <v>416</v>
      </c>
      <c r="I187" s="77" t="s">
        <v>172</v>
      </c>
      <c r="J187" s="91" t="s">
        <v>494</v>
      </c>
      <c r="K187" s="274">
        <v>2.5</v>
      </c>
      <c r="L187" s="253">
        <v>53</v>
      </c>
      <c r="M187" s="275"/>
    </row>
    <row r="188" spans="1:13">
      <c r="A188" s="77">
        <v>15</v>
      </c>
      <c r="B188" s="12" t="s">
        <v>302</v>
      </c>
      <c r="C188" s="13" t="s">
        <v>361</v>
      </c>
      <c r="D188" s="78" t="s">
        <v>495</v>
      </c>
      <c r="E188" s="79">
        <v>6.3</v>
      </c>
      <c r="F188" s="77" t="s">
        <v>53</v>
      </c>
      <c r="G188" s="77" t="s">
        <v>30</v>
      </c>
      <c r="H188" s="80" t="s">
        <v>416</v>
      </c>
      <c r="I188" s="77" t="s">
        <v>230</v>
      </c>
      <c r="J188" s="91" t="s">
        <v>258</v>
      </c>
      <c r="K188" s="274">
        <v>2.25</v>
      </c>
      <c r="L188" s="253">
        <v>55</v>
      </c>
      <c r="M188" s="275"/>
    </row>
    <row r="189" spans="1:13">
      <c r="A189" s="77">
        <v>16</v>
      </c>
      <c r="B189" s="12" t="s">
        <v>325</v>
      </c>
      <c r="C189" s="13" t="s">
        <v>496</v>
      </c>
      <c r="D189" s="78" t="s">
        <v>497</v>
      </c>
      <c r="E189" s="79">
        <v>6.1</v>
      </c>
      <c r="F189" s="77" t="s">
        <v>53</v>
      </c>
      <c r="G189" s="77" t="s">
        <v>30</v>
      </c>
      <c r="H189" s="80" t="s">
        <v>416</v>
      </c>
      <c r="I189" s="77" t="s">
        <v>133</v>
      </c>
      <c r="J189" s="91" t="s">
        <v>498</v>
      </c>
      <c r="K189" s="274">
        <v>2.25</v>
      </c>
      <c r="L189" s="253">
        <v>55</v>
      </c>
      <c r="M189" s="275"/>
    </row>
    <row r="190" spans="1:13">
      <c r="A190" s="77">
        <v>17</v>
      </c>
      <c r="B190" s="12" t="s">
        <v>484</v>
      </c>
      <c r="C190" s="13" t="s">
        <v>499</v>
      </c>
      <c r="D190" s="78" t="s">
        <v>500</v>
      </c>
      <c r="E190" s="79">
        <v>6.3</v>
      </c>
      <c r="F190" s="77" t="s">
        <v>53</v>
      </c>
      <c r="G190" s="77" t="s">
        <v>30</v>
      </c>
      <c r="H190" s="80" t="s">
        <v>416</v>
      </c>
      <c r="I190" s="77" t="s">
        <v>230</v>
      </c>
      <c r="J190" s="91" t="s">
        <v>248</v>
      </c>
      <c r="K190" s="274">
        <v>2</v>
      </c>
      <c r="L190" s="253">
        <v>57</v>
      </c>
      <c r="M190" s="275"/>
    </row>
    <row r="191" spans="1:13">
      <c r="A191" s="77">
        <v>18</v>
      </c>
      <c r="B191" s="12" t="s">
        <v>472</v>
      </c>
      <c r="C191" s="13" t="s">
        <v>501</v>
      </c>
      <c r="D191" s="78" t="s">
        <v>281</v>
      </c>
      <c r="E191" s="79">
        <v>6.3</v>
      </c>
      <c r="F191" s="77" t="s">
        <v>29</v>
      </c>
      <c r="G191" s="77" t="s">
        <v>30</v>
      </c>
      <c r="H191" s="80" t="s">
        <v>416</v>
      </c>
      <c r="I191" s="77" t="s">
        <v>172</v>
      </c>
      <c r="J191" s="91" t="s">
        <v>502</v>
      </c>
      <c r="K191" s="274">
        <v>2</v>
      </c>
      <c r="L191" s="253">
        <v>57</v>
      </c>
      <c r="M191" s="275"/>
    </row>
    <row r="192" spans="1:13">
      <c r="A192" s="77">
        <v>19</v>
      </c>
      <c r="B192" s="12" t="s">
        <v>114</v>
      </c>
      <c r="C192" s="13" t="s">
        <v>341</v>
      </c>
      <c r="D192" s="78" t="s">
        <v>342</v>
      </c>
      <c r="E192" s="79">
        <v>6.1</v>
      </c>
      <c r="F192" s="77" t="s">
        <v>29</v>
      </c>
      <c r="G192" s="77" t="s">
        <v>30</v>
      </c>
      <c r="H192" s="80" t="s">
        <v>416</v>
      </c>
      <c r="I192" s="77" t="s">
        <v>206</v>
      </c>
      <c r="J192" s="91" t="s">
        <v>503</v>
      </c>
      <c r="K192" s="274">
        <v>2</v>
      </c>
      <c r="L192" s="253">
        <v>57</v>
      </c>
      <c r="M192" s="275"/>
    </row>
    <row r="193" spans="1:13">
      <c r="A193" s="77">
        <v>20</v>
      </c>
      <c r="B193" s="12" t="s">
        <v>421</v>
      </c>
      <c r="C193" s="13" t="s">
        <v>504</v>
      </c>
      <c r="D193" s="78" t="s">
        <v>358</v>
      </c>
      <c r="E193" s="79">
        <v>6.4</v>
      </c>
      <c r="F193" s="77" t="s">
        <v>29</v>
      </c>
      <c r="G193" s="77" t="s">
        <v>30</v>
      </c>
      <c r="H193" s="80" t="s">
        <v>416</v>
      </c>
      <c r="I193" s="77" t="s">
        <v>230</v>
      </c>
      <c r="J193" s="91" t="s">
        <v>139</v>
      </c>
      <c r="K193" s="274">
        <v>1.5</v>
      </c>
      <c r="L193" s="253">
        <v>60</v>
      </c>
      <c r="M193" s="275"/>
    </row>
    <row r="194" spans="1:13">
      <c r="A194" s="77">
        <v>21</v>
      </c>
      <c r="B194" s="12" t="s">
        <v>287</v>
      </c>
      <c r="C194" s="13" t="s">
        <v>505</v>
      </c>
      <c r="D194" s="78" t="s">
        <v>201</v>
      </c>
      <c r="E194" s="79">
        <v>6.3</v>
      </c>
      <c r="F194" s="77" t="s">
        <v>29</v>
      </c>
      <c r="G194" s="77" t="s">
        <v>30</v>
      </c>
      <c r="H194" s="80" t="s">
        <v>416</v>
      </c>
      <c r="I194" s="77" t="s">
        <v>182</v>
      </c>
      <c r="J194" s="91" t="s">
        <v>414</v>
      </c>
      <c r="K194" s="274">
        <v>1.25</v>
      </c>
      <c r="L194" s="253">
        <v>61</v>
      </c>
      <c r="M194" s="275"/>
    </row>
    <row r="195" spans="1:13">
      <c r="A195" s="77">
        <v>22</v>
      </c>
      <c r="B195" s="12" t="s">
        <v>312</v>
      </c>
      <c r="C195" s="13" t="s">
        <v>506</v>
      </c>
      <c r="D195" s="78" t="s">
        <v>507</v>
      </c>
      <c r="E195" s="79">
        <v>6.3</v>
      </c>
      <c r="F195" s="77" t="s">
        <v>29</v>
      </c>
      <c r="G195" s="77" t="s">
        <v>30</v>
      </c>
      <c r="H195" s="80" t="s">
        <v>416</v>
      </c>
      <c r="I195" s="77" t="s">
        <v>117</v>
      </c>
      <c r="J195" s="91" t="s">
        <v>508</v>
      </c>
      <c r="K195" s="274">
        <v>1.25</v>
      </c>
      <c r="L195" s="253">
        <v>61</v>
      </c>
      <c r="M195" s="275"/>
    </row>
    <row r="196" spans="1:13">
      <c r="A196" s="77">
        <v>23</v>
      </c>
      <c r="B196" s="12" t="s">
        <v>150</v>
      </c>
      <c r="C196" s="13" t="s">
        <v>509</v>
      </c>
      <c r="D196" s="78" t="s">
        <v>510</v>
      </c>
      <c r="E196" s="79">
        <v>6.2</v>
      </c>
      <c r="F196" s="77" t="s">
        <v>29</v>
      </c>
      <c r="G196" s="77" t="s">
        <v>30</v>
      </c>
      <c r="H196" s="80" t="s">
        <v>416</v>
      </c>
      <c r="I196" s="77" t="s">
        <v>32</v>
      </c>
      <c r="J196" s="91" t="s">
        <v>477</v>
      </c>
      <c r="K196" s="274">
        <v>1</v>
      </c>
      <c r="L196" s="253">
        <v>63</v>
      </c>
      <c r="M196" s="275"/>
    </row>
    <row r="197" spans="1:13">
      <c r="A197" s="77">
        <v>24</v>
      </c>
      <c r="B197" s="12" t="s">
        <v>269</v>
      </c>
      <c r="C197" s="13" t="s">
        <v>511</v>
      </c>
      <c r="D197" s="78" t="s">
        <v>512</v>
      </c>
      <c r="E197" s="79">
        <v>6.3</v>
      </c>
      <c r="F197" s="77" t="s">
        <v>29</v>
      </c>
      <c r="G197" s="77" t="s">
        <v>30</v>
      </c>
      <c r="H197" s="80" t="s">
        <v>416</v>
      </c>
      <c r="I197" s="77" t="s">
        <v>117</v>
      </c>
      <c r="J197" s="91" t="s">
        <v>445</v>
      </c>
      <c r="K197" s="274">
        <v>0.75</v>
      </c>
      <c r="L197" s="253">
        <v>64</v>
      </c>
      <c r="M197" s="275"/>
    </row>
    <row r="198" spans="1:13">
      <c r="A198" s="77">
        <v>25</v>
      </c>
      <c r="B198" s="12" t="s">
        <v>431</v>
      </c>
      <c r="C198" s="13" t="s">
        <v>513</v>
      </c>
      <c r="D198" s="78" t="s">
        <v>514</v>
      </c>
      <c r="E198" s="79">
        <v>6.1</v>
      </c>
      <c r="F198" s="77" t="s">
        <v>53</v>
      </c>
      <c r="G198" s="77" t="s">
        <v>30</v>
      </c>
      <c r="H198" s="91" t="s">
        <v>416</v>
      </c>
      <c r="I198" s="77" t="s">
        <v>230</v>
      </c>
      <c r="J198" s="91" t="s">
        <v>515</v>
      </c>
      <c r="K198" s="274">
        <v>0.75</v>
      </c>
      <c r="L198" s="253">
        <v>64</v>
      </c>
      <c r="M198" s="275"/>
    </row>
    <row r="200" spans="1:13">
      <c r="A200" s="371" t="s">
        <v>516</v>
      </c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</row>
    <row r="201" spans="1:13">
      <c r="A201" s="372" t="s">
        <v>0</v>
      </c>
      <c r="B201" s="372"/>
      <c r="C201" s="372"/>
      <c r="D201" s="372"/>
      <c r="E201" s="372"/>
      <c r="F201" s="372"/>
      <c r="G201" s="372"/>
      <c r="H201" s="372"/>
      <c r="I201" s="372"/>
      <c r="J201" s="372"/>
      <c r="K201" s="372"/>
      <c r="L201" s="372"/>
      <c r="M201" s="372"/>
    </row>
    <row r="202" spans="1:13">
      <c r="A202" s="373"/>
      <c r="B202" s="373"/>
      <c r="C202" s="373"/>
      <c r="D202" s="373"/>
      <c r="E202" s="373"/>
      <c r="F202" s="373"/>
      <c r="G202" s="373"/>
      <c r="H202" s="373"/>
      <c r="I202" s="373"/>
    </row>
    <row r="203" spans="1:13">
      <c r="A203" s="249"/>
      <c r="B203" s="250"/>
      <c r="C203" s="249"/>
      <c r="D203" s="249"/>
      <c r="E203" s="251"/>
      <c r="F203" s="368" t="s">
        <v>1</v>
      </c>
      <c r="G203" s="368"/>
      <c r="H203" s="252" t="s">
        <v>517</v>
      </c>
      <c r="I203" s="249"/>
    </row>
    <row r="204" spans="1:13">
      <c r="A204" s="280" t="s">
        <v>5</v>
      </c>
      <c r="B204" s="281" t="s">
        <v>6</v>
      </c>
      <c r="C204" s="369" t="s">
        <v>7</v>
      </c>
      <c r="D204" s="370"/>
      <c r="E204" s="257" t="s">
        <v>8</v>
      </c>
      <c r="F204" s="282" t="s">
        <v>9</v>
      </c>
      <c r="G204" s="282" t="s">
        <v>10</v>
      </c>
      <c r="H204" s="283" t="s">
        <v>11</v>
      </c>
      <c r="I204" s="282" t="s">
        <v>12</v>
      </c>
      <c r="J204" s="233" t="s">
        <v>13</v>
      </c>
      <c r="K204" s="274" t="s">
        <v>14</v>
      </c>
      <c r="L204" s="253" t="s">
        <v>15</v>
      </c>
      <c r="M204" s="275" t="s">
        <v>16</v>
      </c>
    </row>
    <row r="205" spans="1:13">
      <c r="A205" s="67">
        <v>1</v>
      </c>
      <c r="B205" s="3" t="s">
        <v>45</v>
      </c>
      <c r="C205" s="22" t="s">
        <v>518</v>
      </c>
      <c r="D205" s="92" t="s">
        <v>519</v>
      </c>
      <c r="E205" s="93">
        <v>7.2</v>
      </c>
      <c r="F205" s="94" t="s">
        <v>29</v>
      </c>
      <c r="G205" s="94" t="s">
        <v>30</v>
      </c>
      <c r="H205" s="95" t="s">
        <v>520</v>
      </c>
      <c r="I205" s="266" t="s">
        <v>117</v>
      </c>
      <c r="J205" s="68" t="s">
        <v>404</v>
      </c>
      <c r="K205" s="274">
        <v>12.5</v>
      </c>
      <c r="L205" s="253">
        <v>1</v>
      </c>
      <c r="M205" s="275" t="s">
        <v>19</v>
      </c>
    </row>
    <row r="206" spans="1:13">
      <c r="A206" s="67">
        <v>2</v>
      </c>
      <c r="B206" s="3" t="s">
        <v>248</v>
      </c>
      <c r="C206" s="2" t="s">
        <v>521</v>
      </c>
      <c r="D206" s="65" t="s">
        <v>479</v>
      </c>
      <c r="E206" s="66">
        <v>7.1</v>
      </c>
      <c r="F206" s="67" t="s">
        <v>29</v>
      </c>
      <c r="G206" s="67" t="s">
        <v>30</v>
      </c>
      <c r="H206" s="68" t="s">
        <v>520</v>
      </c>
      <c r="I206" s="67" t="s">
        <v>80</v>
      </c>
      <c r="J206" s="68" t="s">
        <v>269</v>
      </c>
      <c r="K206" s="274">
        <v>12.5</v>
      </c>
      <c r="L206" s="253">
        <v>1</v>
      </c>
      <c r="M206" s="275" t="s">
        <v>19</v>
      </c>
    </row>
    <row r="207" spans="1:13">
      <c r="A207" s="67">
        <v>3</v>
      </c>
      <c r="B207" s="3" t="s">
        <v>123</v>
      </c>
      <c r="C207" s="22" t="s">
        <v>522</v>
      </c>
      <c r="D207" s="92" t="s">
        <v>320</v>
      </c>
      <c r="E207" s="93">
        <v>7.3</v>
      </c>
      <c r="F207" s="94" t="s">
        <v>29</v>
      </c>
      <c r="G207" s="94" t="s">
        <v>30</v>
      </c>
      <c r="H207" s="95" t="s">
        <v>520</v>
      </c>
      <c r="I207" s="266" t="s">
        <v>32</v>
      </c>
      <c r="J207" s="68" t="s">
        <v>455</v>
      </c>
      <c r="K207" s="274">
        <v>8.75</v>
      </c>
      <c r="L207" s="253">
        <v>3</v>
      </c>
      <c r="M207" s="275" t="s">
        <v>20</v>
      </c>
    </row>
    <row r="208" spans="1:13">
      <c r="A208" s="67">
        <v>4</v>
      </c>
      <c r="B208" s="3" t="s">
        <v>184</v>
      </c>
      <c r="C208" s="2" t="s">
        <v>523</v>
      </c>
      <c r="D208" s="65" t="s">
        <v>430</v>
      </c>
      <c r="E208" s="66">
        <v>7.1</v>
      </c>
      <c r="F208" s="67" t="s">
        <v>29</v>
      </c>
      <c r="G208" s="67" t="s">
        <v>30</v>
      </c>
      <c r="H208" s="68" t="s">
        <v>520</v>
      </c>
      <c r="I208" s="67" t="s">
        <v>80</v>
      </c>
      <c r="J208" s="68" t="s">
        <v>304</v>
      </c>
      <c r="K208" s="274">
        <v>8.5</v>
      </c>
      <c r="L208" s="253">
        <v>4</v>
      </c>
      <c r="M208" s="275" t="s">
        <v>20</v>
      </c>
    </row>
    <row r="209" spans="1:13">
      <c r="A209" s="67">
        <v>5</v>
      </c>
      <c r="B209" s="3" t="s">
        <v>216</v>
      </c>
      <c r="C209" s="2" t="s">
        <v>524</v>
      </c>
      <c r="D209" s="65" t="s">
        <v>289</v>
      </c>
      <c r="E209" s="66">
        <v>7.1</v>
      </c>
      <c r="F209" s="67" t="s">
        <v>29</v>
      </c>
      <c r="G209" s="67" t="s">
        <v>30</v>
      </c>
      <c r="H209" s="68" t="s">
        <v>366</v>
      </c>
      <c r="I209" s="67" t="s">
        <v>37</v>
      </c>
      <c r="J209" s="68" t="s">
        <v>101</v>
      </c>
      <c r="K209" s="274">
        <v>8</v>
      </c>
      <c r="L209" s="253">
        <v>5</v>
      </c>
      <c r="M209" s="275" t="s">
        <v>20</v>
      </c>
    </row>
    <row r="210" spans="1:13">
      <c r="A210" s="67">
        <v>6</v>
      </c>
      <c r="B210" s="3" t="s">
        <v>502</v>
      </c>
      <c r="C210" s="2" t="s">
        <v>525</v>
      </c>
      <c r="D210" s="65" t="s">
        <v>526</v>
      </c>
      <c r="E210" s="66">
        <v>7.1</v>
      </c>
      <c r="F210" s="67" t="s">
        <v>29</v>
      </c>
      <c r="G210" s="67" t="s">
        <v>30</v>
      </c>
      <c r="H210" s="68" t="s">
        <v>366</v>
      </c>
      <c r="I210" s="67" t="s">
        <v>167</v>
      </c>
      <c r="J210" s="68" t="s">
        <v>527</v>
      </c>
      <c r="K210" s="274">
        <v>8</v>
      </c>
      <c r="L210" s="253">
        <v>5</v>
      </c>
      <c r="M210" s="275" t="s">
        <v>20</v>
      </c>
    </row>
    <row r="211" spans="1:13">
      <c r="A211" s="67">
        <v>7</v>
      </c>
      <c r="B211" s="3" t="s">
        <v>113</v>
      </c>
      <c r="C211" s="22" t="s">
        <v>528</v>
      </c>
      <c r="D211" s="92" t="s">
        <v>275</v>
      </c>
      <c r="E211" s="93">
        <v>7.1</v>
      </c>
      <c r="F211" s="94" t="s">
        <v>29</v>
      </c>
      <c r="G211" s="94" t="s">
        <v>30</v>
      </c>
      <c r="H211" s="95" t="s">
        <v>520</v>
      </c>
      <c r="I211" s="266" t="s">
        <v>133</v>
      </c>
      <c r="J211" s="68" t="s">
        <v>299</v>
      </c>
      <c r="K211" s="274">
        <v>7.75</v>
      </c>
      <c r="L211" s="253">
        <v>7</v>
      </c>
      <c r="M211" s="275" t="s">
        <v>20</v>
      </c>
    </row>
    <row r="212" spans="1:13">
      <c r="A212" s="67">
        <v>8</v>
      </c>
      <c r="B212" s="3" t="s">
        <v>273</v>
      </c>
      <c r="C212" s="2" t="s">
        <v>529</v>
      </c>
      <c r="D212" s="65" t="s">
        <v>530</v>
      </c>
      <c r="E212" s="66">
        <v>7.7</v>
      </c>
      <c r="F212" s="67" t="s">
        <v>29</v>
      </c>
      <c r="G212" s="67" t="s">
        <v>30</v>
      </c>
      <c r="H212" s="68" t="s">
        <v>366</v>
      </c>
      <c r="I212" s="67" t="s">
        <v>105</v>
      </c>
      <c r="J212" s="68" t="s">
        <v>316</v>
      </c>
      <c r="K212" s="274">
        <v>7.75</v>
      </c>
      <c r="L212" s="253">
        <v>7</v>
      </c>
      <c r="M212" s="275" t="s">
        <v>20</v>
      </c>
    </row>
    <row r="213" spans="1:13">
      <c r="A213" s="67">
        <v>9</v>
      </c>
      <c r="B213" s="3" t="s">
        <v>227</v>
      </c>
      <c r="C213" s="2" t="s">
        <v>521</v>
      </c>
      <c r="D213" s="65" t="s">
        <v>530</v>
      </c>
      <c r="E213" s="66">
        <v>7.1</v>
      </c>
      <c r="F213" s="67" t="s">
        <v>29</v>
      </c>
      <c r="G213" s="67" t="s">
        <v>30</v>
      </c>
      <c r="H213" s="68" t="s">
        <v>366</v>
      </c>
      <c r="I213" s="67" t="s">
        <v>37</v>
      </c>
      <c r="J213" s="68" t="s">
        <v>360</v>
      </c>
      <c r="K213" s="274">
        <v>7.75</v>
      </c>
      <c r="L213" s="253">
        <v>7</v>
      </c>
      <c r="M213" s="275" t="s">
        <v>20</v>
      </c>
    </row>
    <row r="214" spans="1:13">
      <c r="A214" s="67">
        <v>10</v>
      </c>
      <c r="B214" s="3" t="s">
        <v>69</v>
      </c>
      <c r="C214" s="2" t="s">
        <v>531</v>
      </c>
      <c r="D214" s="65" t="s">
        <v>387</v>
      </c>
      <c r="E214" s="66">
        <v>7.2</v>
      </c>
      <c r="F214" s="67" t="s">
        <v>72</v>
      </c>
      <c r="G214" s="67" t="s">
        <v>73</v>
      </c>
      <c r="H214" s="68" t="s">
        <v>520</v>
      </c>
      <c r="I214" s="67" t="s">
        <v>74</v>
      </c>
      <c r="J214" s="68" t="s">
        <v>435</v>
      </c>
      <c r="K214" s="274">
        <v>7.75</v>
      </c>
      <c r="L214" s="253">
        <v>7</v>
      </c>
      <c r="M214" s="275" t="s">
        <v>20</v>
      </c>
    </row>
    <row r="215" spans="1:13">
      <c r="A215" s="67">
        <v>11</v>
      </c>
      <c r="B215" s="3" t="s">
        <v>398</v>
      </c>
      <c r="C215" s="22" t="s">
        <v>154</v>
      </c>
      <c r="D215" s="92" t="s">
        <v>240</v>
      </c>
      <c r="E215" s="93">
        <v>7.2</v>
      </c>
      <c r="F215" s="94" t="s">
        <v>29</v>
      </c>
      <c r="G215" s="94" t="s">
        <v>30</v>
      </c>
      <c r="H215" s="95" t="s">
        <v>520</v>
      </c>
      <c r="I215" s="266" t="s">
        <v>54</v>
      </c>
      <c r="J215" s="68" t="s">
        <v>343</v>
      </c>
      <c r="K215" s="274">
        <v>7.75</v>
      </c>
      <c r="L215" s="253">
        <v>7</v>
      </c>
      <c r="M215" s="275" t="s">
        <v>20</v>
      </c>
    </row>
    <row r="216" spans="1:13">
      <c r="A216" s="67">
        <v>12</v>
      </c>
      <c r="B216" s="3" t="s">
        <v>327</v>
      </c>
      <c r="C216" s="22" t="s">
        <v>532</v>
      </c>
      <c r="D216" s="92" t="s">
        <v>42</v>
      </c>
      <c r="E216" s="93">
        <v>7.2</v>
      </c>
      <c r="F216" s="94" t="s">
        <v>29</v>
      </c>
      <c r="G216" s="94" t="s">
        <v>30</v>
      </c>
      <c r="H216" s="95" t="s">
        <v>520</v>
      </c>
      <c r="I216" s="266" t="s">
        <v>54</v>
      </c>
      <c r="J216" s="68" t="s">
        <v>129</v>
      </c>
      <c r="K216" s="274">
        <v>7.5</v>
      </c>
      <c r="L216" s="253">
        <v>12</v>
      </c>
      <c r="M216" s="275" t="s">
        <v>20</v>
      </c>
    </row>
    <row r="217" spans="1:13">
      <c r="A217" s="67">
        <v>13</v>
      </c>
      <c r="B217" s="3" t="s">
        <v>374</v>
      </c>
      <c r="C217" s="2" t="s">
        <v>533</v>
      </c>
      <c r="D217" s="65" t="s">
        <v>292</v>
      </c>
      <c r="E217" s="66">
        <v>7.7</v>
      </c>
      <c r="F217" s="67" t="s">
        <v>29</v>
      </c>
      <c r="G217" s="67" t="s">
        <v>30</v>
      </c>
      <c r="H217" s="68" t="s">
        <v>366</v>
      </c>
      <c r="I217" s="67" t="s">
        <v>58</v>
      </c>
      <c r="J217" s="68" t="s">
        <v>432</v>
      </c>
      <c r="K217" s="274">
        <v>7.25</v>
      </c>
      <c r="L217" s="253">
        <v>13</v>
      </c>
      <c r="M217" s="275" t="s">
        <v>20</v>
      </c>
    </row>
    <row r="218" spans="1:13">
      <c r="A218" s="67">
        <v>14</v>
      </c>
      <c r="B218" s="3" t="s">
        <v>126</v>
      </c>
      <c r="C218" s="2" t="s">
        <v>534</v>
      </c>
      <c r="D218" s="65" t="s">
        <v>234</v>
      </c>
      <c r="E218" s="66">
        <v>7.6</v>
      </c>
      <c r="F218" s="67" t="s">
        <v>29</v>
      </c>
      <c r="G218" s="67" t="s">
        <v>30</v>
      </c>
      <c r="H218" s="68" t="s">
        <v>366</v>
      </c>
      <c r="I218" s="67" t="s">
        <v>37</v>
      </c>
      <c r="J218" s="68" t="s">
        <v>260</v>
      </c>
      <c r="K218" s="274">
        <v>7.25</v>
      </c>
      <c r="L218" s="253">
        <v>13</v>
      </c>
      <c r="M218" s="275" t="s">
        <v>20</v>
      </c>
    </row>
    <row r="219" spans="1:13">
      <c r="A219" s="67">
        <v>15</v>
      </c>
      <c r="B219" s="3" t="s">
        <v>252</v>
      </c>
      <c r="C219" s="2" t="s">
        <v>535</v>
      </c>
      <c r="D219" s="65" t="s">
        <v>536</v>
      </c>
      <c r="E219" s="66">
        <v>7.1</v>
      </c>
      <c r="F219" s="67" t="s">
        <v>29</v>
      </c>
      <c r="G219" s="67" t="s">
        <v>30</v>
      </c>
      <c r="H219" s="68" t="s">
        <v>520</v>
      </c>
      <c r="I219" s="67" t="s">
        <v>182</v>
      </c>
      <c r="J219" s="68" t="s">
        <v>396</v>
      </c>
      <c r="K219" s="274">
        <v>7</v>
      </c>
      <c r="L219" s="253">
        <v>15</v>
      </c>
      <c r="M219" s="275" t="s">
        <v>21</v>
      </c>
    </row>
    <row r="220" spans="1:13">
      <c r="A220" s="67">
        <v>16</v>
      </c>
      <c r="B220" s="3" t="s">
        <v>245</v>
      </c>
      <c r="C220" s="2" t="s">
        <v>537</v>
      </c>
      <c r="D220" s="65" t="s">
        <v>538</v>
      </c>
      <c r="E220" s="66">
        <v>7.1</v>
      </c>
      <c r="F220" s="67" t="s">
        <v>29</v>
      </c>
      <c r="G220" s="67" t="s">
        <v>30</v>
      </c>
      <c r="H220" s="68" t="s">
        <v>520</v>
      </c>
      <c r="I220" s="67" t="s">
        <v>80</v>
      </c>
      <c r="J220" s="68" t="s">
        <v>169</v>
      </c>
      <c r="K220" s="274">
        <v>7</v>
      </c>
      <c r="L220" s="253">
        <v>15</v>
      </c>
      <c r="M220" s="275" t="s">
        <v>21</v>
      </c>
    </row>
    <row r="221" spans="1:13">
      <c r="A221" s="67">
        <v>17</v>
      </c>
      <c r="B221" s="3" t="s">
        <v>48</v>
      </c>
      <c r="C221" s="2" t="s">
        <v>539</v>
      </c>
      <c r="D221" s="65" t="s">
        <v>540</v>
      </c>
      <c r="E221" s="66">
        <v>7.3</v>
      </c>
      <c r="F221" s="67" t="s">
        <v>29</v>
      </c>
      <c r="G221" s="67" t="s">
        <v>30</v>
      </c>
      <c r="H221" s="68" t="s">
        <v>366</v>
      </c>
      <c r="I221" s="67" t="s">
        <v>105</v>
      </c>
      <c r="J221" s="68" t="s">
        <v>413</v>
      </c>
      <c r="K221" s="274">
        <v>7</v>
      </c>
      <c r="L221" s="253">
        <v>15</v>
      </c>
      <c r="M221" s="275" t="s">
        <v>21</v>
      </c>
    </row>
    <row r="222" spans="1:13">
      <c r="A222" s="67">
        <v>18</v>
      </c>
      <c r="B222" s="3" t="s">
        <v>264</v>
      </c>
      <c r="C222" s="2" t="s">
        <v>541</v>
      </c>
      <c r="D222" s="65" t="s">
        <v>542</v>
      </c>
      <c r="E222" s="66">
        <v>7.4</v>
      </c>
      <c r="F222" s="67" t="s">
        <v>72</v>
      </c>
      <c r="G222" s="67" t="s">
        <v>73</v>
      </c>
      <c r="H222" s="68" t="s">
        <v>520</v>
      </c>
      <c r="I222" s="67" t="s">
        <v>74</v>
      </c>
      <c r="J222" s="68" t="s">
        <v>543</v>
      </c>
      <c r="K222" s="274">
        <v>7</v>
      </c>
      <c r="L222" s="253">
        <v>15</v>
      </c>
      <c r="M222" s="275" t="s">
        <v>21</v>
      </c>
    </row>
    <row r="223" spans="1:13">
      <c r="A223" s="67">
        <v>19</v>
      </c>
      <c r="B223" s="3" t="s">
        <v>381</v>
      </c>
      <c r="C223" s="22" t="s">
        <v>544</v>
      </c>
      <c r="D223" s="92" t="s">
        <v>79</v>
      </c>
      <c r="E223" s="93">
        <v>7.3</v>
      </c>
      <c r="F223" s="94" t="s">
        <v>29</v>
      </c>
      <c r="G223" s="94" t="s">
        <v>30</v>
      </c>
      <c r="H223" s="95" t="s">
        <v>520</v>
      </c>
      <c r="I223" s="266" t="s">
        <v>117</v>
      </c>
      <c r="J223" s="68" t="s">
        <v>193</v>
      </c>
      <c r="K223" s="274">
        <v>6.75</v>
      </c>
      <c r="L223" s="253">
        <v>19</v>
      </c>
      <c r="M223" s="284" t="s">
        <v>21</v>
      </c>
    </row>
    <row r="224" spans="1:13">
      <c r="A224" s="67">
        <v>20</v>
      </c>
      <c r="B224" s="3" t="s">
        <v>458</v>
      </c>
      <c r="C224" s="2" t="s">
        <v>545</v>
      </c>
      <c r="D224" s="65" t="s">
        <v>340</v>
      </c>
      <c r="E224" s="66">
        <v>7.7</v>
      </c>
      <c r="F224" s="67" t="s">
        <v>29</v>
      </c>
      <c r="G224" s="67" t="s">
        <v>30</v>
      </c>
      <c r="H224" s="68" t="s">
        <v>366</v>
      </c>
      <c r="I224" s="67" t="s">
        <v>58</v>
      </c>
      <c r="J224" s="68" t="s">
        <v>188</v>
      </c>
      <c r="K224" s="274">
        <v>6.5</v>
      </c>
      <c r="L224" s="253">
        <v>20</v>
      </c>
      <c r="M224" s="284" t="s">
        <v>21</v>
      </c>
    </row>
    <row r="225" spans="1:13">
      <c r="A225" s="96">
        <v>21</v>
      </c>
      <c r="B225" s="23" t="s">
        <v>316</v>
      </c>
      <c r="C225" s="2" t="s">
        <v>496</v>
      </c>
      <c r="D225" s="92" t="s">
        <v>278</v>
      </c>
      <c r="E225" s="98">
        <v>7.2</v>
      </c>
      <c r="F225" s="99" t="s">
        <v>29</v>
      </c>
      <c r="G225" s="99" t="s">
        <v>30</v>
      </c>
      <c r="H225" s="95" t="s">
        <v>520</v>
      </c>
      <c r="I225" s="266" t="s">
        <v>122</v>
      </c>
      <c r="J225" s="68" t="s">
        <v>417</v>
      </c>
      <c r="K225" s="274">
        <v>6.5</v>
      </c>
      <c r="L225" s="253">
        <v>20</v>
      </c>
      <c r="M225" s="284" t="s">
        <v>21</v>
      </c>
    </row>
    <row r="226" spans="1:13">
      <c r="A226" s="67">
        <v>22</v>
      </c>
      <c r="B226" s="3" t="s">
        <v>106</v>
      </c>
      <c r="C226" s="2" t="s">
        <v>476</v>
      </c>
      <c r="D226" s="65" t="s">
        <v>546</v>
      </c>
      <c r="E226" s="66">
        <v>7.1</v>
      </c>
      <c r="F226" s="67" t="s">
        <v>29</v>
      </c>
      <c r="G226" s="67" t="s">
        <v>30</v>
      </c>
      <c r="H226" s="68" t="s">
        <v>366</v>
      </c>
      <c r="I226" s="67" t="s">
        <v>37</v>
      </c>
      <c r="J226" s="68" t="s">
        <v>114</v>
      </c>
      <c r="K226" s="274">
        <v>6.5</v>
      </c>
      <c r="L226" s="253">
        <v>20</v>
      </c>
      <c r="M226" s="284" t="s">
        <v>21</v>
      </c>
    </row>
    <row r="227" spans="1:13">
      <c r="A227" s="67">
        <v>23</v>
      </c>
      <c r="B227" s="3" t="s">
        <v>213</v>
      </c>
      <c r="C227" s="2" t="s">
        <v>451</v>
      </c>
      <c r="D227" s="65" t="s">
        <v>530</v>
      </c>
      <c r="E227" s="66">
        <v>7.1</v>
      </c>
      <c r="F227" s="67" t="s">
        <v>29</v>
      </c>
      <c r="G227" s="67" t="s">
        <v>30</v>
      </c>
      <c r="H227" s="68" t="s">
        <v>366</v>
      </c>
      <c r="I227" s="67" t="s">
        <v>37</v>
      </c>
      <c r="J227" s="68" t="s">
        <v>384</v>
      </c>
      <c r="K227" s="274">
        <v>6.5</v>
      </c>
      <c r="L227" s="253">
        <v>20</v>
      </c>
      <c r="M227" s="284" t="s">
        <v>21</v>
      </c>
    </row>
    <row r="228" spans="1:13">
      <c r="A228" s="67">
        <v>24</v>
      </c>
      <c r="B228" s="3" t="s">
        <v>403</v>
      </c>
      <c r="C228" s="2" t="s">
        <v>547</v>
      </c>
      <c r="D228" s="65" t="s">
        <v>548</v>
      </c>
      <c r="E228" s="66">
        <v>7.7</v>
      </c>
      <c r="F228" s="67" t="s">
        <v>29</v>
      </c>
      <c r="G228" s="67" t="s">
        <v>30</v>
      </c>
      <c r="H228" s="68" t="s">
        <v>366</v>
      </c>
      <c r="I228" s="67" t="s">
        <v>105</v>
      </c>
      <c r="J228" s="68" t="s">
        <v>472</v>
      </c>
      <c r="K228" s="274">
        <v>6.5</v>
      </c>
      <c r="L228" s="253">
        <v>20</v>
      </c>
      <c r="M228" s="284" t="s">
        <v>21</v>
      </c>
    </row>
    <row r="229" spans="1:13">
      <c r="A229" s="67">
        <v>1</v>
      </c>
      <c r="B229" s="3" t="s">
        <v>435</v>
      </c>
      <c r="C229" s="2" t="s">
        <v>549</v>
      </c>
      <c r="D229" s="65" t="s">
        <v>550</v>
      </c>
      <c r="E229" s="66">
        <v>7.6</v>
      </c>
      <c r="F229" s="67" t="s">
        <v>29</v>
      </c>
      <c r="G229" s="67" t="s">
        <v>30</v>
      </c>
      <c r="H229" s="68" t="s">
        <v>366</v>
      </c>
      <c r="I229" s="67" t="s">
        <v>105</v>
      </c>
      <c r="J229" s="68" t="s">
        <v>305</v>
      </c>
      <c r="K229" s="274">
        <v>6.5</v>
      </c>
      <c r="L229" s="253">
        <v>20</v>
      </c>
      <c r="M229" s="284" t="s">
        <v>21</v>
      </c>
    </row>
    <row r="230" spans="1:13">
      <c r="A230" s="67">
        <v>2</v>
      </c>
      <c r="B230" s="3" t="s">
        <v>384</v>
      </c>
      <c r="C230" s="22" t="s">
        <v>551</v>
      </c>
      <c r="D230" s="92" t="s">
        <v>479</v>
      </c>
      <c r="E230" s="93">
        <v>7.2</v>
      </c>
      <c r="F230" s="94" t="s">
        <v>29</v>
      </c>
      <c r="G230" s="94" t="s">
        <v>30</v>
      </c>
      <c r="H230" s="95" t="s">
        <v>520</v>
      </c>
      <c r="I230" s="266" t="s">
        <v>172</v>
      </c>
      <c r="J230" s="68" t="s">
        <v>199</v>
      </c>
      <c r="K230" s="274">
        <v>6</v>
      </c>
      <c r="L230" s="253">
        <v>26</v>
      </c>
      <c r="M230" s="284" t="s">
        <v>21</v>
      </c>
    </row>
    <row r="231" spans="1:13">
      <c r="A231" s="67">
        <v>3</v>
      </c>
      <c r="B231" s="3" t="s">
        <v>267</v>
      </c>
      <c r="C231" s="2" t="s">
        <v>552</v>
      </c>
      <c r="D231" s="65" t="s">
        <v>66</v>
      </c>
      <c r="E231" s="66">
        <v>7.2</v>
      </c>
      <c r="F231" s="67" t="s">
        <v>72</v>
      </c>
      <c r="G231" s="67" t="s">
        <v>73</v>
      </c>
      <c r="H231" s="68" t="s">
        <v>520</v>
      </c>
      <c r="I231" s="67" t="s">
        <v>74</v>
      </c>
      <c r="J231" s="68" t="s">
        <v>179</v>
      </c>
      <c r="K231" s="274">
        <v>6</v>
      </c>
      <c r="L231" s="253">
        <v>26</v>
      </c>
      <c r="M231" s="284" t="s">
        <v>21</v>
      </c>
    </row>
    <row r="232" spans="1:13">
      <c r="A232" s="67">
        <v>4</v>
      </c>
      <c r="B232" s="3" t="s">
        <v>282</v>
      </c>
      <c r="C232" s="2" t="s">
        <v>553</v>
      </c>
      <c r="D232" s="65" t="s">
        <v>281</v>
      </c>
      <c r="E232" s="66">
        <v>7.7</v>
      </c>
      <c r="F232" s="67" t="s">
        <v>29</v>
      </c>
      <c r="G232" s="67" t="s">
        <v>30</v>
      </c>
      <c r="H232" s="68" t="s">
        <v>366</v>
      </c>
      <c r="I232" s="67" t="s">
        <v>105</v>
      </c>
      <c r="J232" s="68" t="s">
        <v>554</v>
      </c>
      <c r="K232" s="274">
        <v>6</v>
      </c>
      <c r="L232" s="253">
        <v>26</v>
      </c>
      <c r="M232" s="284" t="s">
        <v>21</v>
      </c>
    </row>
    <row r="233" spans="1:13">
      <c r="A233" s="67">
        <v>5</v>
      </c>
      <c r="B233" s="3" t="s">
        <v>356</v>
      </c>
      <c r="C233" s="2" t="s">
        <v>555</v>
      </c>
      <c r="D233" s="65" t="s">
        <v>358</v>
      </c>
      <c r="E233" s="66">
        <v>7.7</v>
      </c>
      <c r="F233" s="67" t="s">
        <v>29</v>
      </c>
      <c r="G233" s="67" t="s">
        <v>30</v>
      </c>
      <c r="H233" s="68" t="s">
        <v>366</v>
      </c>
      <c r="I233" s="67" t="s">
        <v>58</v>
      </c>
      <c r="J233" s="68" t="s">
        <v>325</v>
      </c>
      <c r="K233" s="274">
        <v>5.75</v>
      </c>
      <c r="L233" s="253">
        <v>29</v>
      </c>
      <c r="M233" s="284" t="s">
        <v>21</v>
      </c>
    </row>
    <row r="234" spans="1:13">
      <c r="A234" s="67">
        <v>6</v>
      </c>
      <c r="B234" s="3" t="s">
        <v>223</v>
      </c>
      <c r="C234" s="22" t="s">
        <v>556</v>
      </c>
      <c r="D234" s="92" t="s">
        <v>210</v>
      </c>
      <c r="E234" s="93">
        <v>7.2</v>
      </c>
      <c r="F234" s="94" t="s">
        <v>29</v>
      </c>
      <c r="G234" s="94" t="s">
        <v>30</v>
      </c>
      <c r="H234" s="95" t="s">
        <v>520</v>
      </c>
      <c r="I234" s="266" t="s">
        <v>32</v>
      </c>
      <c r="J234" s="68" t="s">
        <v>264</v>
      </c>
      <c r="K234" s="274">
        <v>5.5</v>
      </c>
      <c r="L234" s="253">
        <v>30</v>
      </c>
      <c r="M234" s="275"/>
    </row>
    <row r="235" spans="1:13">
      <c r="A235" s="67">
        <v>7</v>
      </c>
      <c r="B235" s="3" t="s">
        <v>413</v>
      </c>
      <c r="C235" s="2" t="s">
        <v>557</v>
      </c>
      <c r="D235" s="65" t="s">
        <v>538</v>
      </c>
      <c r="E235" s="66">
        <v>7.7</v>
      </c>
      <c r="F235" s="67" t="s">
        <v>29</v>
      </c>
      <c r="G235" s="67" t="s">
        <v>30</v>
      </c>
      <c r="H235" s="68" t="s">
        <v>366</v>
      </c>
      <c r="I235" s="67" t="s">
        <v>58</v>
      </c>
      <c r="J235" s="68" t="s">
        <v>40</v>
      </c>
      <c r="K235" s="274">
        <v>5.5</v>
      </c>
      <c r="L235" s="253">
        <v>30</v>
      </c>
      <c r="M235" s="275"/>
    </row>
    <row r="236" spans="1:13">
      <c r="A236" s="67">
        <v>8</v>
      </c>
      <c r="B236" s="3" t="s">
        <v>258</v>
      </c>
      <c r="C236" s="2" t="s">
        <v>558</v>
      </c>
      <c r="D236" s="65" t="s">
        <v>247</v>
      </c>
      <c r="E236" s="66">
        <v>7.3</v>
      </c>
      <c r="F236" s="67" t="s">
        <v>29</v>
      </c>
      <c r="G236" s="67" t="s">
        <v>30</v>
      </c>
      <c r="H236" s="68" t="s">
        <v>520</v>
      </c>
      <c r="I236" s="67" t="s">
        <v>182</v>
      </c>
      <c r="J236" s="68" t="s">
        <v>257</v>
      </c>
      <c r="K236" s="274">
        <v>5.5</v>
      </c>
      <c r="L236" s="253">
        <v>30</v>
      </c>
      <c r="M236" s="275"/>
    </row>
    <row r="237" spans="1:13">
      <c r="A237" s="67">
        <v>9</v>
      </c>
      <c r="B237" s="3" t="s">
        <v>261</v>
      </c>
      <c r="C237" s="2" t="s">
        <v>559</v>
      </c>
      <c r="D237" s="65" t="s">
        <v>550</v>
      </c>
      <c r="E237" s="66">
        <v>7.2</v>
      </c>
      <c r="F237" s="67" t="s">
        <v>29</v>
      </c>
      <c r="G237" s="67" t="s">
        <v>30</v>
      </c>
      <c r="H237" s="68" t="s">
        <v>520</v>
      </c>
      <c r="I237" s="67" t="s">
        <v>182</v>
      </c>
      <c r="J237" s="68" t="s">
        <v>216</v>
      </c>
      <c r="K237" s="274">
        <v>5.5</v>
      </c>
      <c r="L237" s="253">
        <v>30</v>
      </c>
      <c r="M237" s="275"/>
    </row>
    <row r="238" spans="1:13">
      <c r="A238" s="67">
        <v>10</v>
      </c>
      <c r="B238" s="3" t="s">
        <v>440</v>
      </c>
      <c r="C238" s="2" t="s">
        <v>560</v>
      </c>
      <c r="D238" s="65" t="s">
        <v>323</v>
      </c>
      <c r="E238" s="66">
        <v>7.1</v>
      </c>
      <c r="F238" s="67" t="s">
        <v>29</v>
      </c>
      <c r="G238" s="67" t="s">
        <v>30</v>
      </c>
      <c r="H238" s="68" t="s">
        <v>366</v>
      </c>
      <c r="I238" s="67" t="s">
        <v>37</v>
      </c>
      <c r="J238" s="68" t="s">
        <v>356</v>
      </c>
      <c r="K238" s="274">
        <v>5.5</v>
      </c>
      <c r="L238" s="253">
        <v>30</v>
      </c>
      <c r="M238" s="275"/>
    </row>
    <row r="239" spans="1:13">
      <c r="A239" s="67">
        <v>11</v>
      </c>
      <c r="B239" s="3" t="s">
        <v>309</v>
      </c>
      <c r="C239" s="2" t="s">
        <v>561</v>
      </c>
      <c r="D239" s="65" t="s">
        <v>281</v>
      </c>
      <c r="E239" s="66">
        <v>7.2</v>
      </c>
      <c r="F239" s="67" t="s">
        <v>29</v>
      </c>
      <c r="G239" s="67" t="s">
        <v>30</v>
      </c>
      <c r="H239" s="68" t="s">
        <v>366</v>
      </c>
      <c r="I239" s="67" t="s">
        <v>58</v>
      </c>
      <c r="J239" s="68" t="s">
        <v>562</v>
      </c>
      <c r="K239" s="274">
        <v>5.5</v>
      </c>
      <c r="L239" s="253">
        <v>30</v>
      </c>
      <c r="M239" s="275"/>
    </row>
    <row r="240" spans="1:13">
      <c r="A240" s="67">
        <v>12</v>
      </c>
      <c r="B240" s="3" t="s">
        <v>134</v>
      </c>
      <c r="C240" s="22" t="s">
        <v>563</v>
      </c>
      <c r="D240" s="92" t="s">
        <v>564</v>
      </c>
      <c r="E240" s="93">
        <v>7.1</v>
      </c>
      <c r="F240" s="94" t="s">
        <v>29</v>
      </c>
      <c r="G240" s="94" t="s">
        <v>30</v>
      </c>
      <c r="H240" s="95" t="s">
        <v>520</v>
      </c>
      <c r="I240" s="266" t="s">
        <v>172</v>
      </c>
      <c r="J240" s="68" t="s">
        <v>484</v>
      </c>
      <c r="K240" s="274">
        <v>5.25</v>
      </c>
      <c r="L240" s="253">
        <v>36</v>
      </c>
      <c r="M240" s="275"/>
    </row>
    <row r="241" spans="1:13">
      <c r="A241" s="67">
        <v>13</v>
      </c>
      <c r="B241" s="3" t="s">
        <v>63</v>
      </c>
      <c r="C241" s="22" t="s">
        <v>565</v>
      </c>
      <c r="D241" s="92" t="s">
        <v>548</v>
      </c>
      <c r="E241" s="93">
        <v>7.1</v>
      </c>
      <c r="F241" s="94" t="s">
        <v>29</v>
      </c>
      <c r="G241" s="94" t="s">
        <v>30</v>
      </c>
      <c r="H241" s="95" t="s">
        <v>520</v>
      </c>
      <c r="I241" s="266" t="s">
        <v>133</v>
      </c>
      <c r="J241" s="68" t="s">
        <v>321</v>
      </c>
      <c r="K241" s="274">
        <v>5.25</v>
      </c>
      <c r="L241" s="253">
        <v>36</v>
      </c>
      <c r="M241" s="275"/>
    </row>
    <row r="242" spans="1:13">
      <c r="A242" s="67">
        <v>14</v>
      </c>
      <c r="B242" s="3" t="s">
        <v>367</v>
      </c>
      <c r="C242" s="22" t="s">
        <v>566</v>
      </c>
      <c r="D242" s="92" t="s">
        <v>567</v>
      </c>
      <c r="E242" s="93">
        <v>7.2</v>
      </c>
      <c r="F242" s="94" t="s">
        <v>29</v>
      </c>
      <c r="G242" s="94" t="s">
        <v>30</v>
      </c>
      <c r="H242" s="95" t="s">
        <v>520</v>
      </c>
      <c r="I242" s="266" t="s">
        <v>117</v>
      </c>
      <c r="J242" s="68" t="s">
        <v>420</v>
      </c>
      <c r="K242" s="274">
        <v>5.25</v>
      </c>
      <c r="L242" s="253">
        <v>36</v>
      </c>
      <c r="M242" s="275"/>
    </row>
    <row r="243" spans="1:13">
      <c r="A243" s="67">
        <v>15</v>
      </c>
      <c r="B243" s="3" t="s">
        <v>118</v>
      </c>
      <c r="C243" s="2" t="s">
        <v>568</v>
      </c>
      <c r="D243" s="65" t="s">
        <v>278</v>
      </c>
      <c r="E243" s="66">
        <v>7.4</v>
      </c>
      <c r="F243" s="67" t="s">
        <v>72</v>
      </c>
      <c r="G243" s="67" t="s">
        <v>73</v>
      </c>
      <c r="H243" s="68" t="s">
        <v>520</v>
      </c>
      <c r="I243" s="67" t="s">
        <v>74</v>
      </c>
      <c r="J243" s="68" t="s">
        <v>477</v>
      </c>
      <c r="K243" s="274">
        <v>5</v>
      </c>
      <c r="L243" s="253">
        <v>39</v>
      </c>
      <c r="M243" s="275"/>
    </row>
    <row r="244" spans="1:13">
      <c r="A244" s="67">
        <v>16</v>
      </c>
      <c r="B244" s="3" t="s">
        <v>360</v>
      </c>
      <c r="C244" s="22" t="s">
        <v>569</v>
      </c>
      <c r="D244" s="92" t="s">
        <v>570</v>
      </c>
      <c r="E244" s="93">
        <v>7.2</v>
      </c>
      <c r="F244" s="94" t="s">
        <v>29</v>
      </c>
      <c r="G244" s="94" t="s">
        <v>30</v>
      </c>
      <c r="H244" s="95" t="s">
        <v>520</v>
      </c>
      <c r="I244" s="266" t="s">
        <v>172</v>
      </c>
      <c r="J244" s="68" t="s">
        <v>293</v>
      </c>
      <c r="K244" s="274">
        <v>4.75</v>
      </c>
      <c r="L244" s="253">
        <v>40</v>
      </c>
      <c r="M244" s="275"/>
    </row>
    <row r="245" spans="1:13">
      <c r="A245" s="67">
        <v>17</v>
      </c>
      <c r="B245" s="3" t="s">
        <v>232</v>
      </c>
      <c r="C245" s="2" t="s">
        <v>571</v>
      </c>
      <c r="D245" s="65" t="s">
        <v>572</v>
      </c>
      <c r="E245" s="66">
        <v>7.1</v>
      </c>
      <c r="F245" s="67" t="s">
        <v>29</v>
      </c>
      <c r="G245" s="67" t="s">
        <v>30</v>
      </c>
      <c r="H245" s="68" t="s">
        <v>520</v>
      </c>
      <c r="I245" s="67" t="s">
        <v>80</v>
      </c>
      <c r="J245" s="68" t="s">
        <v>89</v>
      </c>
      <c r="K245" s="274">
        <v>4.75</v>
      </c>
      <c r="L245" s="253">
        <v>40</v>
      </c>
      <c r="M245" s="275"/>
    </row>
    <row r="246" spans="1:13">
      <c r="A246" s="67">
        <v>18</v>
      </c>
      <c r="B246" s="24" t="s">
        <v>462</v>
      </c>
      <c r="C246" s="2" t="s">
        <v>573</v>
      </c>
      <c r="D246" s="65" t="s">
        <v>366</v>
      </c>
      <c r="E246" s="66">
        <v>7.7</v>
      </c>
      <c r="F246" s="67" t="s">
        <v>29</v>
      </c>
      <c r="G246" s="67" t="s">
        <v>30</v>
      </c>
      <c r="H246" s="68" t="s">
        <v>366</v>
      </c>
      <c r="I246" s="67" t="s">
        <v>105</v>
      </c>
      <c r="J246" s="68" t="s">
        <v>367</v>
      </c>
      <c r="K246" s="274">
        <v>4.75</v>
      </c>
      <c r="L246" s="253">
        <v>40</v>
      </c>
      <c r="M246" s="275"/>
    </row>
    <row r="247" spans="1:13">
      <c r="A247" s="67">
        <v>19</v>
      </c>
      <c r="B247" s="24" t="s">
        <v>255</v>
      </c>
      <c r="C247" s="2" t="s">
        <v>574</v>
      </c>
      <c r="D247" s="65" t="s">
        <v>121</v>
      </c>
      <c r="E247" s="66">
        <v>7.1</v>
      </c>
      <c r="F247" s="67" t="s">
        <v>29</v>
      </c>
      <c r="G247" s="67" t="s">
        <v>30</v>
      </c>
      <c r="H247" s="68" t="s">
        <v>520</v>
      </c>
      <c r="I247" s="67" t="s">
        <v>80</v>
      </c>
      <c r="J247" s="68" t="s">
        <v>335</v>
      </c>
      <c r="K247" s="274">
        <v>4.75</v>
      </c>
      <c r="L247" s="253">
        <v>40</v>
      </c>
      <c r="M247" s="275"/>
    </row>
    <row r="248" spans="1:13">
      <c r="A248" s="67">
        <v>20</v>
      </c>
      <c r="B248" s="24" t="s">
        <v>193</v>
      </c>
      <c r="C248" s="2" t="s">
        <v>575</v>
      </c>
      <c r="D248" s="65" t="s">
        <v>125</v>
      </c>
      <c r="E248" s="66">
        <v>7.1</v>
      </c>
      <c r="F248" s="67" t="s">
        <v>29</v>
      </c>
      <c r="G248" s="67" t="s">
        <v>30</v>
      </c>
      <c r="H248" s="68" t="s">
        <v>366</v>
      </c>
      <c r="I248" s="67" t="s">
        <v>37</v>
      </c>
      <c r="J248" s="68" t="s">
        <v>576</v>
      </c>
      <c r="K248" s="274">
        <v>4.75</v>
      </c>
      <c r="L248" s="253">
        <v>40</v>
      </c>
      <c r="M248" s="275"/>
    </row>
    <row r="249" spans="1:13">
      <c r="A249" s="67">
        <v>21</v>
      </c>
      <c r="B249" s="24" t="s">
        <v>153</v>
      </c>
      <c r="C249" s="2" t="s">
        <v>577</v>
      </c>
      <c r="D249" s="65" t="s">
        <v>578</v>
      </c>
      <c r="E249" s="66">
        <v>7.3</v>
      </c>
      <c r="F249" s="67" t="s">
        <v>29</v>
      </c>
      <c r="G249" s="67" t="s">
        <v>164</v>
      </c>
      <c r="H249" s="68" t="s">
        <v>520</v>
      </c>
      <c r="I249" s="67" t="s">
        <v>93</v>
      </c>
      <c r="J249" s="68" t="s">
        <v>579</v>
      </c>
      <c r="K249" s="274">
        <v>4.75</v>
      </c>
      <c r="L249" s="253">
        <v>40</v>
      </c>
      <c r="M249" s="275"/>
    </row>
    <row r="250" spans="1:13">
      <c r="A250" s="67">
        <v>1</v>
      </c>
      <c r="B250" s="24" t="s">
        <v>135</v>
      </c>
      <c r="C250" s="2" t="s">
        <v>580</v>
      </c>
      <c r="D250" s="65" t="s">
        <v>88</v>
      </c>
      <c r="E250" s="66">
        <v>7.4</v>
      </c>
      <c r="F250" s="67" t="s">
        <v>29</v>
      </c>
      <c r="G250" s="67" t="s">
        <v>30</v>
      </c>
      <c r="H250" s="68" t="s">
        <v>520</v>
      </c>
      <c r="I250" s="67" t="s">
        <v>182</v>
      </c>
      <c r="J250" s="68" t="s">
        <v>138</v>
      </c>
      <c r="K250" s="274">
        <v>4.5</v>
      </c>
      <c r="L250" s="253">
        <v>46</v>
      </c>
      <c r="M250" s="275"/>
    </row>
    <row r="251" spans="1:13">
      <c r="A251" s="67">
        <v>2</v>
      </c>
      <c r="B251" s="24" t="s">
        <v>272</v>
      </c>
      <c r="C251" s="22" t="s">
        <v>581</v>
      </c>
      <c r="D251" s="92" t="s">
        <v>582</v>
      </c>
      <c r="E251" s="93">
        <v>7.4</v>
      </c>
      <c r="F251" s="94" t="s">
        <v>29</v>
      </c>
      <c r="G251" s="94" t="s">
        <v>30</v>
      </c>
      <c r="H251" s="95" t="s">
        <v>520</v>
      </c>
      <c r="I251" s="266" t="s">
        <v>32</v>
      </c>
      <c r="J251" s="68" t="s">
        <v>227</v>
      </c>
      <c r="K251" s="274">
        <v>4.5</v>
      </c>
      <c r="L251" s="253">
        <v>46</v>
      </c>
      <c r="M251" s="275"/>
    </row>
    <row r="252" spans="1:13">
      <c r="A252" s="67">
        <v>3</v>
      </c>
      <c r="B252" s="24" t="s">
        <v>469</v>
      </c>
      <c r="C252" s="2" t="s">
        <v>583</v>
      </c>
      <c r="D252" s="65" t="s">
        <v>584</v>
      </c>
      <c r="E252" s="66">
        <v>7.1</v>
      </c>
      <c r="F252" s="67" t="s">
        <v>29</v>
      </c>
      <c r="G252" s="67" t="s">
        <v>30</v>
      </c>
      <c r="H252" s="68" t="s">
        <v>366</v>
      </c>
      <c r="I252" s="67" t="s">
        <v>167</v>
      </c>
      <c r="J252" s="68" t="s">
        <v>585</v>
      </c>
      <c r="K252" s="274">
        <v>4.5</v>
      </c>
      <c r="L252" s="253">
        <v>46</v>
      </c>
      <c r="M252" s="275"/>
    </row>
    <row r="253" spans="1:13">
      <c r="A253" s="67">
        <v>4</v>
      </c>
      <c r="B253" s="24" t="s">
        <v>257</v>
      </c>
      <c r="C253" s="25" t="s">
        <v>586</v>
      </c>
      <c r="D253" s="100" t="s">
        <v>587</v>
      </c>
      <c r="E253" s="93">
        <v>7.4</v>
      </c>
      <c r="F253" s="95" t="s">
        <v>53</v>
      </c>
      <c r="G253" s="95" t="s">
        <v>30</v>
      </c>
      <c r="H253" s="95" t="s">
        <v>520</v>
      </c>
      <c r="I253" s="266" t="s">
        <v>100</v>
      </c>
      <c r="J253" s="68" t="s">
        <v>588</v>
      </c>
      <c r="K253" s="274">
        <v>4.5</v>
      </c>
      <c r="L253" s="253">
        <v>46</v>
      </c>
      <c r="M253" s="275"/>
    </row>
    <row r="254" spans="1:13">
      <c r="A254" s="67">
        <v>5</v>
      </c>
      <c r="B254" s="24" t="s">
        <v>260</v>
      </c>
      <c r="C254" s="25" t="s">
        <v>589</v>
      </c>
      <c r="D254" s="100" t="s">
        <v>590</v>
      </c>
      <c r="E254" s="93">
        <v>7.1</v>
      </c>
      <c r="F254" s="95" t="s">
        <v>29</v>
      </c>
      <c r="G254" s="95" t="s">
        <v>30</v>
      </c>
      <c r="H254" s="95" t="s">
        <v>520</v>
      </c>
      <c r="I254" s="266" t="s">
        <v>100</v>
      </c>
      <c r="J254" s="68" t="s">
        <v>290</v>
      </c>
      <c r="K254" s="274">
        <v>4</v>
      </c>
      <c r="L254" s="253">
        <v>50</v>
      </c>
      <c r="M254" s="275"/>
    </row>
    <row r="255" spans="1:13">
      <c r="A255" s="67">
        <v>6</v>
      </c>
      <c r="B255" s="24" t="s">
        <v>225</v>
      </c>
      <c r="C255" s="2" t="s">
        <v>591</v>
      </c>
      <c r="D255" s="65" t="s">
        <v>430</v>
      </c>
      <c r="E255" s="66">
        <v>7.7</v>
      </c>
      <c r="F255" s="67" t="s">
        <v>29</v>
      </c>
      <c r="G255" s="67" t="s">
        <v>30</v>
      </c>
      <c r="H255" s="68" t="s">
        <v>366</v>
      </c>
      <c r="I255" s="67" t="s">
        <v>105</v>
      </c>
      <c r="J255" s="68" t="s">
        <v>459</v>
      </c>
      <c r="K255" s="274">
        <v>3.75</v>
      </c>
      <c r="L255" s="253">
        <v>51</v>
      </c>
      <c r="M255" s="275"/>
    </row>
    <row r="256" spans="1:13">
      <c r="A256" s="67">
        <v>7</v>
      </c>
      <c r="B256" s="24" t="s">
        <v>251</v>
      </c>
      <c r="C256" s="22" t="s">
        <v>111</v>
      </c>
      <c r="D256" s="92" t="s">
        <v>471</v>
      </c>
      <c r="E256" s="93">
        <v>7.4</v>
      </c>
      <c r="F256" s="94" t="s">
        <v>29</v>
      </c>
      <c r="G256" s="94" t="s">
        <v>30</v>
      </c>
      <c r="H256" s="95" t="s">
        <v>520</v>
      </c>
      <c r="I256" s="266" t="s">
        <v>32</v>
      </c>
      <c r="J256" s="68" t="s">
        <v>374</v>
      </c>
      <c r="K256" s="274">
        <v>3.75</v>
      </c>
      <c r="L256" s="253">
        <v>51</v>
      </c>
      <c r="M256" s="275"/>
    </row>
    <row r="257" spans="1:13">
      <c r="A257" s="67">
        <v>8</v>
      </c>
      <c r="B257" s="24" t="s">
        <v>161</v>
      </c>
      <c r="C257" s="2" t="s">
        <v>592</v>
      </c>
      <c r="D257" s="65" t="s">
        <v>593</v>
      </c>
      <c r="E257" s="66">
        <v>7.3</v>
      </c>
      <c r="F257" s="67" t="s">
        <v>29</v>
      </c>
      <c r="G257" s="67" t="s">
        <v>30</v>
      </c>
      <c r="H257" s="68" t="s">
        <v>520</v>
      </c>
      <c r="I257" s="67" t="s">
        <v>230</v>
      </c>
      <c r="J257" s="68" t="s">
        <v>91</v>
      </c>
      <c r="K257" s="274">
        <v>3.25</v>
      </c>
      <c r="L257" s="253">
        <v>53</v>
      </c>
      <c r="M257" s="275"/>
    </row>
    <row r="258" spans="1:13">
      <c r="A258" s="67">
        <v>9</v>
      </c>
      <c r="B258" s="24" t="s">
        <v>305</v>
      </c>
      <c r="C258" s="2" t="s">
        <v>476</v>
      </c>
      <c r="D258" s="65" t="s">
        <v>278</v>
      </c>
      <c r="E258" s="66">
        <v>7.7</v>
      </c>
      <c r="F258" s="67" t="s">
        <v>29</v>
      </c>
      <c r="G258" s="67" t="s">
        <v>30</v>
      </c>
      <c r="H258" s="68" t="s">
        <v>366</v>
      </c>
      <c r="I258" s="67" t="s">
        <v>58</v>
      </c>
      <c r="J258" s="68" t="s">
        <v>279</v>
      </c>
      <c r="K258" s="274">
        <v>3.25</v>
      </c>
      <c r="L258" s="253">
        <v>53</v>
      </c>
      <c r="M258" s="275"/>
    </row>
    <row r="259" spans="1:13">
      <c r="A259" s="67">
        <v>10</v>
      </c>
      <c r="B259" s="24" t="s">
        <v>77</v>
      </c>
      <c r="C259" s="2" t="s">
        <v>594</v>
      </c>
      <c r="D259" s="65" t="s">
        <v>595</v>
      </c>
      <c r="E259" s="66">
        <v>7.2</v>
      </c>
      <c r="F259" s="67" t="s">
        <v>29</v>
      </c>
      <c r="G259" s="67" t="s">
        <v>30</v>
      </c>
      <c r="H259" s="68" t="s">
        <v>520</v>
      </c>
      <c r="I259" s="67" t="s">
        <v>230</v>
      </c>
      <c r="J259" s="68" t="s">
        <v>596</v>
      </c>
      <c r="K259" s="274">
        <v>3.25</v>
      </c>
      <c r="L259" s="253">
        <v>53</v>
      </c>
      <c r="M259" s="275"/>
    </row>
    <row r="260" spans="1:13">
      <c r="A260" s="67">
        <v>11</v>
      </c>
      <c r="B260" s="24" t="s">
        <v>180</v>
      </c>
      <c r="C260" s="2" t="s">
        <v>597</v>
      </c>
      <c r="D260" s="65" t="s">
        <v>507</v>
      </c>
      <c r="E260" s="66">
        <v>7.3</v>
      </c>
      <c r="F260" s="67" t="s">
        <v>53</v>
      </c>
      <c r="G260" s="67" t="s">
        <v>164</v>
      </c>
      <c r="H260" s="68" t="s">
        <v>520</v>
      </c>
      <c r="I260" s="67" t="s">
        <v>93</v>
      </c>
      <c r="J260" s="68" t="s">
        <v>598</v>
      </c>
      <c r="K260" s="274">
        <v>3.25</v>
      </c>
      <c r="L260" s="253">
        <v>53</v>
      </c>
      <c r="M260" s="275"/>
    </row>
    <row r="261" spans="1:13">
      <c r="A261" s="67">
        <v>12</v>
      </c>
      <c r="B261" s="24" t="s">
        <v>326</v>
      </c>
      <c r="C261" s="26" t="s">
        <v>599</v>
      </c>
      <c r="D261" s="100" t="s">
        <v>423</v>
      </c>
      <c r="E261" s="93">
        <v>7.2</v>
      </c>
      <c r="F261" s="95" t="s">
        <v>29</v>
      </c>
      <c r="G261" s="95" t="s">
        <v>30</v>
      </c>
      <c r="H261" s="95" t="s">
        <v>520</v>
      </c>
      <c r="I261" s="266" t="s">
        <v>100</v>
      </c>
      <c r="J261" s="68" t="s">
        <v>390</v>
      </c>
      <c r="K261" s="274">
        <v>3</v>
      </c>
      <c r="L261" s="253">
        <v>57</v>
      </c>
      <c r="M261" s="275"/>
    </row>
    <row r="262" spans="1:13">
      <c r="A262" s="67">
        <v>13</v>
      </c>
      <c r="B262" s="24" t="s">
        <v>91</v>
      </c>
      <c r="C262" s="2" t="s">
        <v>600</v>
      </c>
      <c r="D262" s="65" t="s">
        <v>601</v>
      </c>
      <c r="E262" s="66">
        <v>7.1</v>
      </c>
      <c r="F262" s="67" t="s">
        <v>29</v>
      </c>
      <c r="G262" s="67" t="s">
        <v>30</v>
      </c>
      <c r="H262" s="68" t="s">
        <v>520</v>
      </c>
      <c r="I262" s="67" t="s">
        <v>230</v>
      </c>
      <c r="J262" s="68" t="s">
        <v>330</v>
      </c>
      <c r="K262" s="274">
        <v>2.75</v>
      </c>
      <c r="L262" s="253">
        <v>58</v>
      </c>
      <c r="M262" s="275"/>
    </row>
    <row r="263" spans="1:13">
      <c r="A263" s="67">
        <v>14</v>
      </c>
      <c r="B263" s="24" t="s">
        <v>217</v>
      </c>
      <c r="C263" s="2" t="s">
        <v>602</v>
      </c>
      <c r="D263" s="65" t="s">
        <v>603</v>
      </c>
      <c r="E263" s="66">
        <v>7.1</v>
      </c>
      <c r="F263" s="67" t="s">
        <v>53</v>
      </c>
      <c r="G263" s="67" t="s">
        <v>164</v>
      </c>
      <c r="H263" s="68" t="s">
        <v>520</v>
      </c>
      <c r="I263" s="67" t="s">
        <v>93</v>
      </c>
      <c r="J263" s="68" t="s">
        <v>604</v>
      </c>
      <c r="K263" s="274">
        <v>2.5</v>
      </c>
      <c r="L263" s="253">
        <v>59</v>
      </c>
      <c r="M263" s="275"/>
    </row>
    <row r="264" spans="1:13">
      <c r="A264" s="67">
        <v>15</v>
      </c>
      <c r="B264" s="24" t="s">
        <v>452</v>
      </c>
      <c r="C264" s="27" t="s">
        <v>605</v>
      </c>
      <c r="D264" s="65" t="s">
        <v>606</v>
      </c>
      <c r="E264" s="66">
        <v>7.1</v>
      </c>
      <c r="F264" s="67" t="s">
        <v>29</v>
      </c>
      <c r="G264" s="67" t="s">
        <v>30</v>
      </c>
      <c r="H264" s="68" t="s">
        <v>366</v>
      </c>
      <c r="I264" s="67" t="s">
        <v>167</v>
      </c>
      <c r="J264" s="68" t="s">
        <v>258</v>
      </c>
      <c r="K264" s="274">
        <v>2</v>
      </c>
      <c r="L264" s="253">
        <v>60</v>
      </c>
      <c r="M264" s="275"/>
    </row>
    <row r="265" spans="1:13">
      <c r="A265" s="67">
        <v>16</v>
      </c>
      <c r="B265" s="24" t="s">
        <v>188</v>
      </c>
      <c r="C265" s="2" t="s">
        <v>407</v>
      </c>
      <c r="D265" s="65" t="s">
        <v>607</v>
      </c>
      <c r="E265" s="66">
        <v>7.2</v>
      </c>
      <c r="F265" s="67" t="s">
        <v>29</v>
      </c>
      <c r="G265" s="67" t="s">
        <v>30</v>
      </c>
      <c r="H265" s="68" t="s">
        <v>520</v>
      </c>
      <c r="I265" s="67" t="s">
        <v>206</v>
      </c>
      <c r="J265" s="68" t="s">
        <v>267</v>
      </c>
      <c r="K265" s="274">
        <v>2</v>
      </c>
      <c r="L265" s="253">
        <v>60</v>
      </c>
      <c r="M265" s="275"/>
    </row>
    <row r="266" spans="1:13">
      <c r="A266" s="67">
        <v>17</v>
      </c>
      <c r="B266" s="24" t="s">
        <v>203</v>
      </c>
      <c r="C266" s="2" t="s">
        <v>608</v>
      </c>
      <c r="D266" s="65" t="s">
        <v>510</v>
      </c>
      <c r="E266" s="66">
        <v>7.1</v>
      </c>
      <c r="F266" s="67" t="s">
        <v>29</v>
      </c>
      <c r="G266" s="67" t="s">
        <v>30</v>
      </c>
      <c r="H266" s="68" t="s">
        <v>520</v>
      </c>
      <c r="I266" s="67" t="s">
        <v>230</v>
      </c>
      <c r="J266" s="68" t="s">
        <v>378</v>
      </c>
      <c r="K266" s="274">
        <v>1.75</v>
      </c>
      <c r="L266" s="253">
        <v>62</v>
      </c>
      <c r="M266" s="275"/>
    </row>
    <row r="267" spans="1:13">
      <c r="A267" s="67">
        <v>18</v>
      </c>
      <c r="B267" s="24" t="s">
        <v>455</v>
      </c>
      <c r="C267" s="2" t="s">
        <v>609</v>
      </c>
      <c r="D267" s="65" t="s">
        <v>84</v>
      </c>
      <c r="E267" s="66">
        <v>7.1</v>
      </c>
      <c r="F267" s="67" t="s">
        <v>29</v>
      </c>
      <c r="G267" s="67" t="s">
        <v>30</v>
      </c>
      <c r="H267" s="68" t="s">
        <v>366</v>
      </c>
      <c r="I267" s="67" t="s">
        <v>167</v>
      </c>
      <c r="J267" s="68" t="s">
        <v>94</v>
      </c>
      <c r="K267" s="274">
        <v>1.25</v>
      </c>
      <c r="L267" s="253">
        <v>63</v>
      </c>
      <c r="M267" s="275"/>
    </row>
    <row r="268" spans="1:13">
      <c r="A268" s="67">
        <v>19</v>
      </c>
      <c r="B268" s="24" t="s">
        <v>67</v>
      </c>
      <c r="C268" s="25" t="s">
        <v>610</v>
      </c>
      <c r="D268" s="100" t="s">
        <v>611</v>
      </c>
      <c r="E268" s="93">
        <v>7.4</v>
      </c>
      <c r="F268" s="95" t="s">
        <v>53</v>
      </c>
      <c r="G268" s="95" t="s">
        <v>30</v>
      </c>
      <c r="H268" s="95" t="s">
        <v>520</v>
      </c>
      <c r="I268" s="266" t="s">
        <v>100</v>
      </c>
      <c r="J268" s="68" t="s">
        <v>612</v>
      </c>
      <c r="K268" s="274">
        <v>0.5</v>
      </c>
      <c r="L268" s="253">
        <v>64</v>
      </c>
      <c r="M268" s="275"/>
    </row>
    <row r="269" spans="1:13">
      <c r="A269" s="71">
        <v>1</v>
      </c>
      <c r="B269" s="28" t="s">
        <v>503</v>
      </c>
      <c r="C269" s="29" t="s">
        <v>581</v>
      </c>
      <c r="D269" s="101" t="s">
        <v>613</v>
      </c>
      <c r="E269" s="102">
        <v>7.7</v>
      </c>
      <c r="F269" s="103" t="s">
        <v>29</v>
      </c>
      <c r="G269" s="103" t="s">
        <v>30</v>
      </c>
      <c r="H269" s="104" t="s">
        <v>31</v>
      </c>
      <c r="I269" s="71" t="s">
        <v>58</v>
      </c>
      <c r="J269" s="72" t="s">
        <v>287</v>
      </c>
      <c r="K269" s="274">
        <v>18.5</v>
      </c>
      <c r="L269" s="253">
        <v>1</v>
      </c>
      <c r="M269" s="275" t="s">
        <v>18</v>
      </c>
    </row>
    <row r="270" spans="1:13">
      <c r="A270" s="71">
        <v>2</v>
      </c>
      <c r="B270" s="11" t="s">
        <v>231</v>
      </c>
      <c r="C270" s="6" t="s">
        <v>614</v>
      </c>
      <c r="D270" s="69" t="s">
        <v>234</v>
      </c>
      <c r="E270" s="70">
        <v>7.7</v>
      </c>
      <c r="F270" s="71" t="s">
        <v>29</v>
      </c>
      <c r="G270" s="71" t="s">
        <v>30</v>
      </c>
      <c r="H270" s="72" t="s">
        <v>31</v>
      </c>
      <c r="I270" s="71" t="s">
        <v>58</v>
      </c>
      <c r="J270" s="72" t="s">
        <v>134</v>
      </c>
      <c r="K270" s="274">
        <v>18.5</v>
      </c>
      <c r="L270" s="253">
        <v>1</v>
      </c>
      <c r="M270" s="275" t="s">
        <v>18</v>
      </c>
    </row>
    <row r="271" spans="1:13">
      <c r="A271" s="71">
        <v>3</v>
      </c>
      <c r="B271" s="11" t="s">
        <v>615</v>
      </c>
      <c r="C271" s="6" t="s">
        <v>616</v>
      </c>
      <c r="D271" s="69" t="s">
        <v>281</v>
      </c>
      <c r="E271" s="70">
        <v>7.7</v>
      </c>
      <c r="F271" s="71" t="s">
        <v>29</v>
      </c>
      <c r="G271" s="71" t="s">
        <v>30</v>
      </c>
      <c r="H271" s="72" t="s">
        <v>31</v>
      </c>
      <c r="I271" s="71" t="s">
        <v>58</v>
      </c>
      <c r="J271" s="72" t="s">
        <v>617</v>
      </c>
      <c r="K271" s="274">
        <v>17.5</v>
      </c>
      <c r="L271" s="253">
        <v>3</v>
      </c>
      <c r="M271" s="275" t="s">
        <v>19</v>
      </c>
    </row>
    <row r="272" spans="1:13">
      <c r="A272" s="71">
        <v>4</v>
      </c>
      <c r="B272" s="11" t="s">
        <v>618</v>
      </c>
      <c r="C272" s="6" t="s">
        <v>619</v>
      </c>
      <c r="D272" s="69" t="s">
        <v>423</v>
      </c>
      <c r="E272" s="70">
        <v>7.7</v>
      </c>
      <c r="F272" s="71" t="s">
        <v>29</v>
      </c>
      <c r="G272" s="71" t="s">
        <v>30</v>
      </c>
      <c r="H272" s="72" t="s">
        <v>31</v>
      </c>
      <c r="I272" s="71" t="s">
        <v>58</v>
      </c>
      <c r="J272" s="72" t="s">
        <v>329</v>
      </c>
      <c r="K272" s="274">
        <v>17</v>
      </c>
      <c r="L272" s="253">
        <v>4</v>
      </c>
      <c r="M272" s="275" t="s">
        <v>19</v>
      </c>
    </row>
    <row r="273" spans="1:13">
      <c r="A273" s="71">
        <v>5</v>
      </c>
      <c r="B273" s="11" t="s">
        <v>620</v>
      </c>
      <c r="C273" s="6" t="s">
        <v>621</v>
      </c>
      <c r="D273" s="69" t="s">
        <v>79</v>
      </c>
      <c r="E273" s="70">
        <v>7.7</v>
      </c>
      <c r="F273" s="71" t="s">
        <v>29</v>
      </c>
      <c r="G273" s="71" t="s">
        <v>30</v>
      </c>
      <c r="H273" s="72" t="s">
        <v>31</v>
      </c>
      <c r="I273" s="71" t="s">
        <v>58</v>
      </c>
      <c r="J273" s="72" t="s">
        <v>502</v>
      </c>
      <c r="K273" s="274">
        <v>16</v>
      </c>
      <c r="L273" s="253">
        <v>5</v>
      </c>
      <c r="M273" s="275" t="s">
        <v>19</v>
      </c>
    </row>
    <row r="274" spans="1:13">
      <c r="A274" s="71">
        <v>6</v>
      </c>
      <c r="B274" s="11" t="s">
        <v>622</v>
      </c>
      <c r="C274" s="6" t="s">
        <v>623</v>
      </c>
      <c r="D274" s="69" t="s">
        <v>104</v>
      </c>
      <c r="E274" s="70">
        <v>7.1</v>
      </c>
      <c r="F274" s="71" t="s">
        <v>29</v>
      </c>
      <c r="G274" s="71" t="s">
        <v>30</v>
      </c>
      <c r="H274" s="72" t="s">
        <v>31</v>
      </c>
      <c r="I274" s="71" t="s">
        <v>37</v>
      </c>
      <c r="J274" s="72" t="s">
        <v>624</v>
      </c>
      <c r="K274" s="274">
        <v>15.5</v>
      </c>
      <c r="L274" s="253">
        <v>6</v>
      </c>
      <c r="M274" s="275" t="s">
        <v>20</v>
      </c>
    </row>
    <row r="275" spans="1:13">
      <c r="A275" s="71">
        <v>7</v>
      </c>
      <c r="B275" s="11" t="s">
        <v>404</v>
      </c>
      <c r="C275" s="6" t="s">
        <v>625</v>
      </c>
      <c r="D275" s="69" t="s">
        <v>626</v>
      </c>
      <c r="E275" s="70">
        <v>7.4</v>
      </c>
      <c r="F275" s="71" t="s">
        <v>72</v>
      </c>
      <c r="G275" s="71" t="s">
        <v>73</v>
      </c>
      <c r="H275" s="72" t="s">
        <v>31</v>
      </c>
      <c r="I275" s="71" t="s">
        <v>74</v>
      </c>
      <c r="J275" s="72" t="s">
        <v>453</v>
      </c>
      <c r="K275" s="274">
        <v>15</v>
      </c>
      <c r="L275" s="253">
        <v>7</v>
      </c>
      <c r="M275" s="275" t="s">
        <v>20</v>
      </c>
    </row>
    <row r="276" spans="1:13">
      <c r="A276" s="71">
        <v>8</v>
      </c>
      <c r="B276" s="11" t="s">
        <v>437</v>
      </c>
      <c r="C276" s="6" t="s">
        <v>627</v>
      </c>
      <c r="D276" s="69" t="s">
        <v>236</v>
      </c>
      <c r="E276" s="70">
        <v>7.4</v>
      </c>
      <c r="F276" s="71" t="s">
        <v>29</v>
      </c>
      <c r="G276" s="71" t="s">
        <v>30</v>
      </c>
      <c r="H276" s="72" t="s">
        <v>31</v>
      </c>
      <c r="I276" s="71" t="s">
        <v>167</v>
      </c>
      <c r="J276" s="72" t="s">
        <v>317</v>
      </c>
      <c r="K276" s="274">
        <v>14.5</v>
      </c>
      <c r="L276" s="253">
        <v>8</v>
      </c>
      <c r="M276" s="275" t="s">
        <v>20</v>
      </c>
    </row>
    <row r="277" spans="1:13">
      <c r="A277" s="71">
        <v>9</v>
      </c>
      <c r="B277" s="11" t="s">
        <v>420</v>
      </c>
      <c r="C277" s="6" t="s">
        <v>628</v>
      </c>
      <c r="D277" s="69" t="s">
        <v>629</v>
      </c>
      <c r="E277" s="70">
        <v>7.1</v>
      </c>
      <c r="F277" s="71" t="s">
        <v>29</v>
      </c>
      <c r="G277" s="71" t="s">
        <v>30</v>
      </c>
      <c r="H277" s="72" t="s">
        <v>31</v>
      </c>
      <c r="I277" s="71" t="s">
        <v>37</v>
      </c>
      <c r="J277" s="72" t="s">
        <v>255</v>
      </c>
      <c r="K277" s="274">
        <v>14</v>
      </c>
      <c r="L277" s="253">
        <v>9</v>
      </c>
      <c r="M277" s="275" t="s">
        <v>20</v>
      </c>
    </row>
    <row r="278" spans="1:13">
      <c r="A278" s="71">
        <v>10</v>
      </c>
      <c r="B278" s="11" t="s">
        <v>508</v>
      </c>
      <c r="C278" s="6" t="s">
        <v>630</v>
      </c>
      <c r="D278" s="69" t="s">
        <v>631</v>
      </c>
      <c r="E278" s="70">
        <v>7.7</v>
      </c>
      <c r="F278" s="71" t="s">
        <v>29</v>
      </c>
      <c r="G278" s="71" t="s">
        <v>30</v>
      </c>
      <c r="H278" s="72" t="s">
        <v>31</v>
      </c>
      <c r="I278" s="71" t="s">
        <v>105</v>
      </c>
      <c r="J278" s="72" t="s">
        <v>177</v>
      </c>
      <c r="K278" s="274">
        <v>14</v>
      </c>
      <c r="L278" s="253">
        <v>9</v>
      </c>
      <c r="M278" s="275" t="s">
        <v>20</v>
      </c>
    </row>
    <row r="279" spans="1:13">
      <c r="A279" s="71">
        <v>11</v>
      </c>
      <c r="B279" s="11" t="s">
        <v>176</v>
      </c>
      <c r="C279" s="6" t="s">
        <v>632</v>
      </c>
      <c r="D279" s="69" t="s">
        <v>366</v>
      </c>
      <c r="E279" s="70">
        <v>7.1</v>
      </c>
      <c r="F279" s="71" t="s">
        <v>29</v>
      </c>
      <c r="G279" s="71" t="s">
        <v>30</v>
      </c>
      <c r="H279" s="72" t="s">
        <v>31</v>
      </c>
      <c r="I279" s="71" t="s">
        <v>37</v>
      </c>
      <c r="J279" s="72" t="s">
        <v>327</v>
      </c>
      <c r="K279" s="274">
        <v>14</v>
      </c>
      <c r="L279" s="253">
        <v>9</v>
      </c>
      <c r="M279" s="275" t="s">
        <v>20</v>
      </c>
    </row>
    <row r="280" spans="1:13">
      <c r="A280" s="71">
        <v>12</v>
      </c>
      <c r="B280" s="11" t="s">
        <v>351</v>
      </c>
      <c r="C280" s="6" t="s">
        <v>633</v>
      </c>
      <c r="D280" s="69" t="s">
        <v>634</v>
      </c>
      <c r="E280" s="70">
        <v>7.1</v>
      </c>
      <c r="F280" s="71" t="s">
        <v>29</v>
      </c>
      <c r="G280" s="71" t="s">
        <v>30</v>
      </c>
      <c r="H280" s="72" t="s">
        <v>31</v>
      </c>
      <c r="I280" s="71" t="s">
        <v>37</v>
      </c>
      <c r="J280" s="72" t="s">
        <v>173</v>
      </c>
      <c r="K280" s="274">
        <v>14</v>
      </c>
      <c r="L280" s="253">
        <v>9</v>
      </c>
      <c r="M280" s="275" t="s">
        <v>20</v>
      </c>
    </row>
    <row r="281" spans="1:13">
      <c r="A281" s="71">
        <v>13</v>
      </c>
      <c r="B281" s="11" t="s">
        <v>635</v>
      </c>
      <c r="C281" s="6" t="s">
        <v>636</v>
      </c>
      <c r="D281" s="69" t="s">
        <v>281</v>
      </c>
      <c r="E281" s="70">
        <v>7.7</v>
      </c>
      <c r="F281" s="71" t="s">
        <v>29</v>
      </c>
      <c r="G281" s="71" t="s">
        <v>30</v>
      </c>
      <c r="H281" s="72" t="s">
        <v>31</v>
      </c>
      <c r="I281" s="71" t="s">
        <v>58</v>
      </c>
      <c r="J281" s="72" t="s">
        <v>637</v>
      </c>
      <c r="K281" s="274">
        <v>14</v>
      </c>
      <c r="L281" s="253">
        <v>9</v>
      </c>
      <c r="M281" s="275" t="s">
        <v>20</v>
      </c>
    </row>
    <row r="282" spans="1:13">
      <c r="A282" s="71">
        <v>14</v>
      </c>
      <c r="B282" s="11" t="s">
        <v>269</v>
      </c>
      <c r="C282" s="30" t="s">
        <v>638</v>
      </c>
      <c r="D282" s="105" t="s">
        <v>210</v>
      </c>
      <c r="E282" s="106">
        <v>7.1</v>
      </c>
      <c r="F282" s="107" t="s">
        <v>29</v>
      </c>
      <c r="G282" s="107" t="s">
        <v>30</v>
      </c>
      <c r="H282" s="108" t="s">
        <v>31</v>
      </c>
      <c r="I282" s="284" t="s">
        <v>54</v>
      </c>
      <c r="J282" s="72" t="s">
        <v>180</v>
      </c>
      <c r="K282" s="274">
        <v>13.5</v>
      </c>
      <c r="L282" s="253">
        <v>14</v>
      </c>
      <c r="M282" s="275" t="s">
        <v>20</v>
      </c>
    </row>
    <row r="283" spans="1:13">
      <c r="A283" s="71">
        <v>15</v>
      </c>
      <c r="B283" s="11" t="s">
        <v>639</v>
      </c>
      <c r="C283" s="6" t="s">
        <v>560</v>
      </c>
      <c r="D283" s="69" t="s">
        <v>323</v>
      </c>
      <c r="E283" s="70">
        <v>7.1</v>
      </c>
      <c r="F283" s="71" t="s">
        <v>29</v>
      </c>
      <c r="G283" s="71" t="s">
        <v>30</v>
      </c>
      <c r="H283" s="72" t="s">
        <v>31</v>
      </c>
      <c r="I283" s="71" t="s">
        <v>37</v>
      </c>
      <c r="J283" s="72" t="s">
        <v>403</v>
      </c>
      <c r="K283" s="274">
        <v>13.5</v>
      </c>
      <c r="L283" s="253">
        <v>14</v>
      </c>
      <c r="M283" s="275" t="s">
        <v>20</v>
      </c>
    </row>
    <row r="284" spans="1:13">
      <c r="A284" s="71">
        <v>16</v>
      </c>
      <c r="B284" s="11" t="s">
        <v>276</v>
      </c>
      <c r="C284" s="6" t="s">
        <v>640</v>
      </c>
      <c r="D284" s="69" t="s">
        <v>84</v>
      </c>
      <c r="E284" s="70">
        <v>7.1</v>
      </c>
      <c r="F284" s="71" t="s">
        <v>29</v>
      </c>
      <c r="G284" s="71" t="s">
        <v>30</v>
      </c>
      <c r="H284" s="72" t="s">
        <v>31</v>
      </c>
      <c r="I284" s="71" t="s">
        <v>230</v>
      </c>
      <c r="J284" s="72" t="s">
        <v>375</v>
      </c>
      <c r="K284" s="274">
        <v>13</v>
      </c>
      <c r="L284" s="253">
        <v>16</v>
      </c>
      <c r="M284" s="275" t="s">
        <v>21</v>
      </c>
    </row>
    <row r="285" spans="1:13">
      <c r="A285" s="71">
        <v>17</v>
      </c>
      <c r="B285" s="11" t="s">
        <v>263</v>
      </c>
      <c r="C285" s="30" t="s">
        <v>563</v>
      </c>
      <c r="D285" s="105" t="s">
        <v>564</v>
      </c>
      <c r="E285" s="106">
        <v>7.1</v>
      </c>
      <c r="F285" s="107" t="s">
        <v>29</v>
      </c>
      <c r="G285" s="107" t="s">
        <v>30</v>
      </c>
      <c r="H285" s="108" t="s">
        <v>31</v>
      </c>
      <c r="I285" s="284" t="s">
        <v>172</v>
      </c>
      <c r="J285" s="72" t="s">
        <v>445</v>
      </c>
      <c r="K285" s="274">
        <v>13</v>
      </c>
      <c r="L285" s="253">
        <v>16</v>
      </c>
      <c r="M285" s="275" t="s">
        <v>21</v>
      </c>
    </row>
    <row r="286" spans="1:13">
      <c r="A286" s="71">
        <v>18</v>
      </c>
      <c r="B286" s="11" t="s">
        <v>196</v>
      </c>
      <c r="C286" s="6" t="s">
        <v>641</v>
      </c>
      <c r="D286" s="69" t="s">
        <v>642</v>
      </c>
      <c r="E286" s="70">
        <v>7.7</v>
      </c>
      <c r="F286" s="71" t="s">
        <v>29</v>
      </c>
      <c r="G286" s="71" t="s">
        <v>30</v>
      </c>
      <c r="H286" s="72" t="s">
        <v>31</v>
      </c>
      <c r="I286" s="71" t="s">
        <v>105</v>
      </c>
      <c r="J286" s="72" t="s">
        <v>272</v>
      </c>
      <c r="K286" s="274">
        <v>13</v>
      </c>
      <c r="L286" s="253">
        <v>16</v>
      </c>
      <c r="M286" s="275" t="s">
        <v>21</v>
      </c>
    </row>
    <row r="287" spans="1:13">
      <c r="A287" s="71">
        <v>19</v>
      </c>
      <c r="B287" s="11" t="s">
        <v>318</v>
      </c>
      <c r="C287" s="30" t="s">
        <v>643</v>
      </c>
      <c r="D287" s="105" t="s">
        <v>644</v>
      </c>
      <c r="E287" s="106">
        <v>7.1</v>
      </c>
      <c r="F287" s="107" t="s">
        <v>29</v>
      </c>
      <c r="G287" s="107" t="s">
        <v>30</v>
      </c>
      <c r="H287" s="108" t="s">
        <v>31</v>
      </c>
      <c r="I287" s="284" t="s">
        <v>54</v>
      </c>
      <c r="J287" s="72" t="s">
        <v>248</v>
      </c>
      <c r="K287" s="274">
        <v>12.5</v>
      </c>
      <c r="L287" s="253">
        <v>19</v>
      </c>
      <c r="M287" s="275" t="s">
        <v>21</v>
      </c>
    </row>
    <row r="288" spans="1:13">
      <c r="A288" s="71">
        <v>20</v>
      </c>
      <c r="B288" s="11" t="s">
        <v>110</v>
      </c>
      <c r="C288" s="6" t="s">
        <v>214</v>
      </c>
      <c r="D288" s="69" t="s">
        <v>36</v>
      </c>
      <c r="E288" s="70">
        <v>7.1</v>
      </c>
      <c r="F288" s="71" t="s">
        <v>29</v>
      </c>
      <c r="G288" s="71" t="s">
        <v>30</v>
      </c>
      <c r="H288" s="72" t="s">
        <v>31</v>
      </c>
      <c r="I288" s="71" t="s">
        <v>167</v>
      </c>
      <c r="J288" s="72" t="s">
        <v>344</v>
      </c>
      <c r="K288" s="274">
        <v>12.5</v>
      </c>
      <c r="L288" s="253">
        <v>19</v>
      </c>
      <c r="M288" s="275" t="s">
        <v>21</v>
      </c>
    </row>
    <row r="289" spans="1:13">
      <c r="A289" s="71">
        <v>1</v>
      </c>
      <c r="B289" s="11" t="s">
        <v>396</v>
      </c>
      <c r="C289" s="6" t="s">
        <v>645</v>
      </c>
      <c r="D289" s="69" t="s">
        <v>646</v>
      </c>
      <c r="E289" s="70">
        <v>7.3</v>
      </c>
      <c r="F289" s="71" t="s">
        <v>72</v>
      </c>
      <c r="G289" s="71" t="s">
        <v>73</v>
      </c>
      <c r="H289" s="72" t="s">
        <v>31</v>
      </c>
      <c r="I289" s="71" t="s">
        <v>74</v>
      </c>
      <c r="J289" s="72" t="s">
        <v>187</v>
      </c>
      <c r="K289" s="274">
        <v>12.5</v>
      </c>
      <c r="L289" s="253">
        <v>19</v>
      </c>
      <c r="M289" s="275" t="s">
        <v>21</v>
      </c>
    </row>
    <row r="290" spans="1:13">
      <c r="A290" s="71">
        <v>2</v>
      </c>
      <c r="B290" s="11" t="s">
        <v>330</v>
      </c>
      <c r="C290" s="6" t="s">
        <v>438</v>
      </c>
      <c r="D290" s="69" t="s">
        <v>613</v>
      </c>
      <c r="E290" s="70">
        <v>7.1</v>
      </c>
      <c r="F290" s="71" t="s">
        <v>29</v>
      </c>
      <c r="G290" s="71" t="s">
        <v>30</v>
      </c>
      <c r="H290" s="72" t="s">
        <v>31</v>
      </c>
      <c r="I290" s="71" t="s">
        <v>80</v>
      </c>
      <c r="J290" s="72" t="s">
        <v>421</v>
      </c>
      <c r="K290" s="274">
        <v>12.5</v>
      </c>
      <c r="L290" s="253">
        <v>19</v>
      </c>
      <c r="M290" s="275" t="s">
        <v>21</v>
      </c>
    </row>
    <row r="291" spans="1:13">
      <c r="A291" s="71">
        <v>3</v>
      </c>
      <c r="B291" s="11" t="s">
        <v>317</v>
      </c>
      <c r="C291" s="6" t="s">
        <v>647</v>
      </c>
      <c r="D291" s="69" t="s">
        <v>423</v>
      </c>
      <c r="E291" s="70">
        <v>7.5</v>
      </c>
      <c r="F291" s="71" t="s">
        <v>29</v>
      </c>
      <c r="G291" s="71" t="s">
        <v>30</v>
      </c>
      <c r="H291" s="72" t="s">
        <v>31</v>
      </c>
      <c r="I291" s="71" t="s">
        <v>80</v>
      </c>
      <c r="J291" s="72" t="s">
        <v>183</v>
      </c>
      <c r="K291" s="274">
        <v>12.5</v>
      </c>
      <c r="L291" s="253">
        <v>19</v>
      </c>
      <c r="M291" s="275" t="s">
        <v>21</v>
      </c>
    </row>
    <row r="292" spans="1:13">
      <c r="A292" s="71">
        <v>4</v>
      </c>
      <c r="B292" s="11" t="s">
        <v>194</v>
      </c>
      <c r="C292" s="6" t="s">
        <v>648</v>
      </c>
      <c r="D292" s="69" t="s">
        <v>275</v>
      </c>
      <c r="E292" s="70">
        <v>7.1</v>
      </c>
      <c r="F292" s="71" t="s">
        <v>29</v>
      </c>
      <c r="G292" s="71" t="s">
        <v>30</v>
      </c>
      <c r="H292" s="72" t="s">
        <v>31</v>
      </c>
      <c r="I292" s="71" t="s">
        <v>230</v>
      </c>
      <c r="J292" s="72" t="s">
        <v>228</v>
      </c>
      <c r="K292" s="274">
        <v>12</v>
      </c>
      <c r="L292" s="253">
        <v>24</v>
      </c>
      <c r="M292" s="275" t="s">
        <v>21</v>
      </c>
    </row>
    <row r="293" spans="1:13">
      <c r="A293" s="71">
        <v>5</v>
      </c>
      <c r="B293" s="11" t="s">
        <v>38</v>
      </c>
      <c r="C293" s="6" t="s">
        <v>649</v>
      </c>
      <c r="D293" s="69" t="s">
        <v>409</v>
      </c>
      <c r="E293" s="70">
        <v>7.2</v>
      </c>
      <c r="F293" s="71" t="s">
        <v>29</v>
      </c>
      <c r="G293" s="71" t="s">
        <v>164</v>
      </c>
      <c r="H293" s="72" t="s">
        <v>31</v>
      </c>
      <c r="I293" s="71" t="s">
        <v>93</v>
      </c>
      <c r="J293" s="72" t="s">
        <v>353</v>
      </c>
      <c r="K293" s="274">
        <v>12</v>
      </c>
      <c r="L293" s="253">
        <v>24</v>
      </c>
      <c r="M293" s="275" t="s">
        <v>21</v>
      </c>
    </row>
    <row r="294" spans="1:13">
      <c r="A294" s="71">
        <v>6</v>
      </c>
      <c r="B294" s="11" t="s">
        <v>400</v>
      </c>
      <c r="C294" s="30" t="s">
        <v>650</v>
      </c>
      <c r="D294" s="105" t="s">
        <v>651</v>
      </c>
      <c r="E294" s="106">
        <v>7.2</v>
      </c>
      <c r="F294" s="107" t="s">
        <v>29</v>
      </c>
      <c r="G294" s="107" t="s">
        <v>30</v>
      </c>
      <c r="H294" s="108" t="s">
        <v>31</v>
      </c>
      <c r="I294" s="284" t="s">
        <v>100</v>
      </c>
      <c r="J294" s="72" t="s">
        <v>381</v>
      </c>
      <c r="K294" s="274">
        <v>12</v>
      </c>
      <c r="L294" s="253">
        <v>24</v>
      </c>
      <c r="M294" s="275" t="s">
        <v>21</v>
      </c>
    </row>
    <row r="295" spans="1:13">
      <c r="A295" s="71">
        <v>7</v>
      </c>
      <c r="B295" s="11" t="s">
        <v>207</v>
      </c>
      <c r="C295" s="6" t="s">
        <v>652</v>
      </c>
      <c r="D295" s="69" t="s">
        <v>653</v>
      </c>
      <c r="E295" s="70">
        <v>7.3</v>
      </c>
      <c r="F295" s="71" t="s">
        <v>29</v>
      </c>
      <c r="G295" s="71" t="s">
        <v>30</v>
      </c>
      <c r="H295" s="72" t="s">
        <v>31</v>
      </c>
      <c r="I295" s="71" t="s">
        <v>182</v>
      </c>
      <c r="J295" s="72" t="s">
        <v>654</v>
      </c>
      <c r="K295" s="274">
        <v>12</v>
      </c>
      <c r="L295" s="253">
        <v>24</v>
      </c>
      <c r="M295" s="275" t="s">
        <v>21</v>
      </c>
    </row>
    <row r="296" spans="1:13">
      <c r="A296" s="71">
        <v>8</v>
      </c>
      <c r="B296" s="11" t="s">
        <v>655</v>
      </c>
      <c r="C296" s="6" t="s">
        <v>656</v>
      </c>
      <c r="D296" s="69" t="s">
        <v>175</v>
      </c>
      <c r="E296" s="70">
        <v>7.7</v>
      </c>
      <c r="F296" s="71" t="s">
        <v>29</v>
      </c>
      <c r="G296" s="71" t="s">
        <v>30</v>
      </c>
      <c r="H296" s="72" t="s">
        <v>31</v>
      </c>
      <c r="I296" s="71" t="s">
        <v>105</v>
      </c>
      <c r="J296" s="72" t="s">
        <v>657</v>
      </c>
      <c r="K296" s="274">
        <v>12</v>
      </c>
      <c r="L296" s="253">
        <v>24</v>
      </c>
      <c r="M296" s="275" t="s">
        <v>21</v>
      </c>
    </row>
    <row r="297" spans="1:13">
      <c r="A297" s="71">
        <v>9</v>
      </c>
      <c r="B297" s="11" t="s">
        <v>129</v>
      </c>
      <c r="C297" s="6" t="s">
        <v>658</v>
      </c>
      <c r="D297" s="69" t="s">
        <v>423</v>
      </c>
      <c r="E297" s="70">
        <v>7.7</v>
      </c>
      <c r="F297" s="71" t="s">
        <v>29</v>
      </c>
      <c r="G297" s="71" t="s">
        <v>30</v>
      </c>
      <c r="H297" s="72" t="s">
        <v>31</v>
      </c>
      <c r="I297" s="71" t="s">
        <v>105</v>
      </c>
      <c r="J297" s="72" t="s">
        <v>147</v>
      </c>
      <c r="K297" s="274">
        <v>11.5</v>
      </c>
      <c r="L297" s="253">
        <v>29</v>
      </c>
      <c r="M297" s="275"/>
    </row>
    <row r="298" spans="1:13">
      <c r="A298" s="71">
        <v>10</v>
      </c>
      <c r="B298" s="11" t="s">
        <v>472</v>
      </c>
      <c r="C298" s="30" t="s">
        <v>659</v>
      </c>
      <c r="D298" s="105" t="s">
        <v>243</v>
      </c>
      <c r="E298" s="106">
        <v>7.3</v>
      </c>
      <c r="F298" s="107" t="s">
        <v>29</v>
      </c>
      <c r="G298" s="107" t="s">
        <v>30</v>
      </c>
      <c r="H298" s="108" t="s">
        <v>31</v>
      </c>
      <c r="I298" s="284" t="s">
        <v>172</v>
      </c>
      <c r="J298" s="72" t="s">
        <v>440</v>
      </c>
      <c r="K298" s="274">
        <v>11.5</v>
      </c>
      <c r="L298" s="253">
        <v>29</v>
      </c>
      <c r="M298" s="275"/>
    </row>
    <row r="299" spans="1:13">
      <c r="A299" s="71">
        <v>11</v>
      </c>
      <c r="B299" s="11" t="s">
        <v>660</v>
      </c>
      <c r="C299" s="6" t="s">
        <v>583</v>
      </c>
      <c r="D299" s="69" t="s">
        <v>584</v>
      </c>
      <c r="E299" s="70">
        <v>7.1</v>
      </c>
      <c r="F299" s="71" t="s">
        <v>29</v>
      </c>
      <c r="G299" s="71" t="s">
        <v>30</v>
      </c>
      <c r="H299" s="72" t="s">
        <v>31</v>
      </c>
      <c r="I299" s="71" t="s">
        <v>167</v>
      </c>
      <c r="J299" s="72" t="s">
        <v>661</v>
      </c>
      <c r="K299" s="274">
        <v>11.5</v>
      </c>
      <c r="L299" s="253">
        <v>29</v>
      </c>
      <c r="M299" s="275"/>
    </row>
    <row r="300" spans="1:13">
      <c r="A300" s="71">
        <v>12</v>
      </c>
      <c r="B300" s="11" t="s">
        <v>343</v>
      </c>
      <c r="C300" s="6" t="s">
        <v>662</v>
      </c>
      <c r="D300" s="69" t="s">
        <v>613</v>
      </c>
      <c r="E300" s="70">
        <v>7.7</v>
      </c>
      <c r="F300" s="71" t="s">
        <v>29</v>
      </c>
      <c r="G300" s="71" t="s">
        <v>30</v>
      </c>
      <c r="H300" s="72" t="s">
        <v>31</v>
      </c>
      <c r="I300" s="71" t="s">
        <v>105</v>
      </c>
      <c r="J300" s="72" t="s">
        <v>427</v>
      </c>
      <c r="K300" s="274">
        <v>11</v>
      </c>
      <c r="L300" s="253">
        <v>32</v>
      </c>
      <c r="M300" s="275"/>
    </row>
    <row r="301" spans="1:13">
      <c r="A301" s="71">
        <v>13</v>
      </c>
      <c r="B301" s="11" t="s">
        <v>312</v>
      </c>
      <c r="C301" s="30" t="s">
        <v>544</v>
      </c>
      <c r="D301" s="105" t="s">
        <v>79</v>
      </c>
      <c r="E301" s="106">
        <v>7.3</v>
      </c>
      <c r="F301" s="107" t="s">
        <v>29</v>
      </c>
      <c r="G301" s="107" t="s">
        <v>30</v>
      </c>
      <c r="H301" s="108" t="s">
        <v>31</v>
      </c>
      <c r="I301" s="284" t="s">
        <v>117</v>
      </c>
      <c r="J301" s="72" t="s">
        <v>469</v>
      </c>
      <c r="K301" s="274">
        <v>11</v>
      </c>
      <c r="L301" s="253">
        <v>32</v>
      </c>
      <c r="M301" s="275"/>
    </row>
    <row r="302" spans="1:13">
      <c r="A302" s="71">
        <v>14</v>
      </c>
      <c r="B302" s="11" t="s">
        <v>222</v>
      </c>
      <c r="C302" s="6" t="s">
        <v>663</v>
      </c>
      <c r="D302" s="69" t="s">
        <v>342</v>
      </c>
      <c r="E302" s="70">
        <v>7.1</v>
      </c>
      <c r="F302" s="71" t="s">
        <v>29</v>
      </c>
      <c r="G302" s="71" t="s">
        <v>30</v>
      </c>
      <c r="H302" s="72" t="s">
        <v>31</v>
      </c>
      <c r="I302" s="71" t="s">
        <v>206</v>
      </c>
      <c r="J302" s="72" t="s">
        <v>664</v>
      </c>
      <c r="K302" s="274">
        <v>11</v>
      </c>
      <c r="L302" s="253">
        <v>32</v>
      </c>
      <c r="M302" s="275"/>
    </row>
    <row r="303" spans="1:13">
      <c r="A303" s="71">
        <v>15</v>
      </c>
      <c r="B303" s="11" t="s">
        <v>228</v>
      </c>
      <c r="C303" s="6" t="s">
        <v>665</v>
      </c>
      <c r="D303" s="69" t="s">
        <v>607</v>
      </c>
      <c r="E303" s="70">
        <v>7.1</v>
      </c>
      <c r="F303" s="71" t="s">
        <v>53</v>
      </c>
      <c r="G303" s="71" t="s">
        <v>30</v>
      </c>
      <c r="H303" s="72" t="s">
        <v>31</v>
      </c>
      <c r="I303" s="71" t="s">
        <v>182</v>
      </c>
      <c r="J303" s="72" t="s">
        <v>261</v>
      </c>
      <c r="K303" s="274">
        <v>10.5</v>
      </c>
      <c r="L303" s="253">
        <v>35</v>
      </c>
      <c r="M303" s="275"/>
    </row>
    <row r="304" spans="1:13">
      <c r="A304" s="71">
        <v>16</v>
      </c>
      <c r="B304" s="11" t="s">
        <v>299</v>
      </c>
      <c r="C304" s="6" t="s">
        <v>666</v>
      </c>
      <c r="D304" s="69" t="s">
        <v>275</v>
      </c>
      <c r="E304" s="70">
        <v>7.3</v>
      </c>
      <c r="F304" s="71" t="s">
        <v>53</v>
      </c>
      <c r="G304" s="71" t="s">
        <v>164</v>
      </c>
      <c r="H304" s="72" t="s">
        <v>31</v>
      </c>
      <c r="I304" s="71" t="s">
        <v>93</v>
      </c>
      <c r="J304" s="72" t="s">
        <v>194</v>
      </c>
      <c r="K304" s="274">
        <v>10.5</v>
      </c>
      <c r="L304" s="253">
        <v>35</v>
      </c>
      <c r="M304" s="275"/>
    </row>
    <row r="305" spans="1:13">
      <c r="A305" s="71">
        <v>17</v>
      </c>
      <c r="B305" s="11" t="s">
        <v>344</v>
      </c>
      <c r="C305" s="6" t="s">
        <v>667</v>
      </c>
      <c r="D305" s="69" t="s">
        <v>668</v>
      </c>
      <c r="E305" s="70">
        <v>7.4</v>
      </c>
      <c r="F305" s="71" t="s">
        <v>72</v>
      </c>
      <c r="G305" s="71" t="s">
        <v>73</v>
      </c>
      <c r="H305" s="72" t="s">
        <v>31</v>
      </c>
      <c r="I305" s="71" t="s">
        <v>74</v>
      </c>
      <c r="J305" s="72" t="s">
        <v>207</v>
      </c>
      <c r="K305" s="274">
        <v>10.5</v>
      </c>
      <c r="L305" s="253">
        <v>35</v>
      </c>
      <c r="M305" s="275"/>
    </row>
    <row r="306" spans="1:13">
      <c r="A306" s="71">
        <v>18</v>
      </c>
      <c r="B306" s="11" t="s">
        <v>199</v>
      </c>
      <c r="C306" s="30" t="s">
        <v>669</v>
      </c>
      <c r="D306" s="105" t="s">
        <v>670</v>
      </c>
      <c r="E306" s="106">
        <v>7.2</v>
      </c>
      <c r="F306" s="107" t="s">
        <v>29</v>
      </c>
      <c r="G306" s="107" t="s">
        <v>30</v>
      </c>
      <c r="H306" s="108" t="s">
        <v>31</v>
      </c>
      <c r="I306" s="284" t="s">
        <v>32</v>
      </c>
      <c r="J306" s="72" t="s">
        <v>222</v>
      </c>
      <c r="K306" s="274">
        <v>10.5</v>
      </c>
      <c r="L306" s="253">
        <v>35</v>
      </c>
      <c r="M306" s="275"/>
    </row>
    <row r="307" spans="1:13">
      <c r="A307" s="71">
        <v>1</v>
      </c>
      <c r="B307" s="11" t="s">
        <v>414</v>
      </c>
      <c r="C307" s="30" t="s">
        <v>671</v>
      </c>
      <c r="D307" s="105" t="s">
        <v>672</v>
      </c>
      <c r="E307" s="106">
        <v>7.3</v>
      </c>
      <c r="F307" s="107" t="s">
        <v>29</v>
      </c>
      <c r="G307" s="107" t="s">
        <v>30</v>
      </c>
      <c r="H307" s="108" t="s">
        <v>31</v>
      </c>
      <c r="I307" s="284" t="s">
        <v>32</v>
      </c>
      <c r="J307" s="72" t="s">
        <v>406</v>
      </c>
      <c r="K307" s="274">
        <v>10.5</v>
      </c>
      <c r="L307" s="253">
        <v>35</v>
      </c>
      <c r="M307" s="275"/>
    </row>
    <row r="308" spans="1:13">
      <c r="A308" s="103">
        <v>2</v>
      </c>
      <c r="B308" s="28" t="s">
        <v>380</v>
      </c>
      <c r="C308" s="29" t="s">
        <v>573</v>
      </c>
      <c r="D308" s="101" t="s">
        <v>366</v>
      </c>
      <c r="E308" s="102">
        <v>7.7</v>
      </c>
      <c r="F308" s="103" t="s">
        <v>29</v>
      </c>
      <c r="G308" s="103" t="s">
        <v>30</v>
      </c>
      <c r="H308" s="104" t="s">
        <v>31</v>
      </c>
      <c r="I308" s="71" t="s">
        <v>105</v>
      </c>
      <c r="J308" s="72" t="s">
        <v>398</v>
      </c>
      <c r="K308" s="274">
        <v>10.5</v>
      </c>
      <c r="L308" s="253">
        <v>35</v>
      </c>
      <c r="M308" s="275"/>
    </row>
    <row r="309" spans="1:13">
      <c r="A309" s="71">
        <v>3</v>
      </c>
      <c r="B309" s="11" t="s">
        <v>237</v>
      </c>
      <c r="C309" s="6" t="s">
        <v>673</v>
      </c>
      <c r="D309" s="69" t="s">
        <v>674</v>
      </c>
      <c r="E309" s="70">
        <v>7.1</v>
      </c>
      <c r="F309" s="71" t="s">
        <v>29</v>
      </c>
      <c r="G309" s="71" t="s">
        <v>30</v>
      </c>
      <c r="H309" s="72" t="s">
        <v>31</v>
      </c>
      <c r="I309" s="71" t="s">
        <v>80</v>
      </c>
      <c r="J309" s="72" t="s">
        <v>266</v>
      </c>
      <c r="K309" s="274">
        <v>10.5</v>
      </c>
      <c r="L309" s="253">
        <v>35</v>
      </c>
      <c r="M309" s="275"/>
    </row>
    <row r="310" spans="1:13">
      <c r="A310" s="71">
        <v>4</v>
      </c>
      <c r="B310" s="11" t="s">
        <v>395</v>
      </c>
      <c r="C310" s="30" t="s">
        <v>675</v>
      </c>
      <c r="D310" s="105" t="s">
        <v>676</v>
      </c>
      <c r="E310" s="106">
        <v>7.2</v>
      </c>
      <c r="F310" s="107" t="s">
        <v>29</v>
      </c>
      <c r="G310" s="107" t="s">
        <v>30</v>
      </c>
      <c r="H310" s="108" t="s">
        <v>31</v>
      </c>
      <c r="I310" s="284" t="s">
        <v>117</v>
      </c>
      <c r="J310" s="72" t="s">
        <v>677</v>
      </c>
      <c r="K310" s="274">
        <v>10</v>
      </c>
      <c r="L310" s="253">
        <v>42</v>
      </c>
      <c r="M310" s="275"/>
    </row>
    <row r="311" spans="1:13">
      <c r="A311" s="71">
        <v>5</v>
      </c>
      <c r="B311" s="11" t="s">
        <v>596</v>
      </c>
      <c r="C311" s="6" t="s">
        <v>678</v>
      </c>
      <c r="D311" s="69" t="s">
        <v>212</v>
      </c>
      <c r="E311" s="70">
        <v>7.4</v>
      </c>
      <c r="F311" s="71" t="s">
        <v>29</v>
      </c>
      <c r="G311" s="71" t="s">
        <v>30</v>
      </c>
      <c r="H311" s="72" t="s">
        <v>31</v>
      </c>
      <c r="I311" s="71" t="s">
        <v>105</v>
      </c>
      <c r="J311" s="72" t="s">
        <v>679</v>
      </c>
      <c r="K311" s="274">
        <v>10</v>
      </c>
      <c r="L311" s="253">
        <v>42</v>
      </c>
      <c r="M311" s="275"/>
    </row>
    <row r="312" spans="1:13">
      <c r="A312" s="71">
        <v>6</v>
      </c>
      <c r="B312" s="11" t="s">
        <v>680</v>
      </c>
      <c r="C312" s="6" t="s">
        <v>681</v>
      </c>
      <c r="D312" s="69" t="s">
        <v>66</v>
      </c>
      <c r="E312" s="70">
        <v>7.1</v>
      </c>
      <c r="F312" s="71" t="s">
        <v>29</v>
      </c>
      <c r="G312" s="71" t="s">
        <v>30</v>
      </c>
      <c r="H312" s="72" t="s">
        <v>31</v>
      </c>
      <c r="I312" s="71" t="s">
        <v>167</v>
      </c>
      <c r="J312" s="72" t="s">
        <v>33</v>
      </c>
      <c r="K312" s="274">
        <v>9.5</v>
      </c>
      <c r="L312" s="253">
        <v>44</v>
      </c>
      <c r="M312" s="275"/>
    </row>
    <row r="313" spans="1:13">
      <c r="A313" s="103">
        <v>7</v>
      </c>
      <c r="B313" s="11" t="s">
        <v>444</v>
      </c>
      <c r="C313" s="30" t="s">
        <v>682</v>
      </c>
      <c r="D313" s="105" t="s">
        <v>683</v>
      </c>
      <c r="E313" s="106">
        <v>7.2</v>
      </c>
      <c r="F313" s="107" t="s">
        <v>29</v>
      </c>
      <c r="G313" s="107" t="s">
        <v>30</v>
      </c>
      <c r="H313" s="108" t="s">
        <v>31</v>
      </c>
      <c r="I313" s="284" t="s">
        <v>133</v>
      </c>
      <c r="J313" s="72" t="s">
        <v>684</v>
      </c>
      <c r="K313" s="274">
        <v>9.5</v>
      </c>
      <c r="L313" s="253">
        <v>44</v>
      </c>
      <c r="M313" s="275"/>
    </row>
    <row r="314" spans="1:13">
      <c r="A314" s="71">
        <v>8</v>
      </c>
      <c r="B314" s="11" t="s">
        <v>202</v>
      </c>
      <c r="C314" s="30" t="s">
        <v>685</v>
      </c>
      <c r="D314" s="105" t="s">
        <v>423</v>
      </c>
      <c r="E314" s="106">
        <v>7.2</v>
      </c>
      <c r="F314" s="107" t="s">
        <v>29</v>
      </c>
      <c r="G314" s="107" t="s">
        <v>30</v>
      </c>
      <c r="H314" s="108" t="s">
        <v>31</v>
      </c>
      <c r="I314" s="284" t="s">
        <v>100</v>
      </c>
      <c r="J314" s="72" t="s">
        <v>43</v>
      </c>
      <c r="K314" s="274">
        <v>9</v>
      </c>
      <c r="L314" s="253">
        <v>46</v>
      </c>
      <c r="M314" s="275"/>
    </row>
    <row r="315" spans="1:13">
      <c r="A315" s="71">
        <v>9</v>
      </c>
      <c r="B315" s="11" t="s">
        <v>347</v>
      </c>
      <c r="C315" s="6" t="s">
        <v>686</v>
      </c>
      <c r="D315" s="69" t="s">
        <v>42</v>
      </c>
      <c r="E315" s="70">
        <v>7.2</v>
      </c>
      <c r="F315" s="71" t="s">
        <v>53</v>
      </c>
      <c r="G315" s="71" t="s">
        <v>30</v>
      </c>
      <c r="H315" s="72" t="s">
        <v>31</v>
      </c>
      <c r="I315" s="71" t="s">
        <v>182</v>
      </c>
      <c r="J315" s="72" t="s">
        <v>176</v>
      </c>
      <c r="K315" s="274">
        <v>9</v>
      </c>
      <c r="L315" s="253">
        <v>46</v>
      </c>
      <c r="M315" s="275"/>
    </row>
    <row r="316" spans="1:13">
      <c r="A316" s="71">
        <v>10</v>
      </c>
      <c r="B316" s="11" t="s">
        <v>150</v>
      </c>
      <c r="C316" s="30" t="s">
        <v>687</v>
      </c>
      <c r="D316" s="105" t="s">
        <v>275</v>
      </c>
      <c r="E316" s="106">
        <v>7.3</v>
      </c>
      <c r="F316" s="107" t="s">
        <v>29</v>
      </c>
      <c r="G316" s="107" t="s">
        <v>30</v>
      </c>
      <c r="H316" s="108" t="s">
        <v>31</v>
      </c>
      <c r="I316" s="284" t="s">
        <v>32</v>
      </c>
      <c r="J316" s="72" t="s">
        <v>276</v>
      </c>
      <c r="K316" s="274">
        <v>8.5</v>
      </c>
      <c r="L316" s="253">
        <v>48</v>
      </c>
      <c r="M316" s="275"/>
    </row>
    <row r="317" spans="1:13">
      <c r="A317" s="71">
        <v>11</v>
      </c>
      <c r="B317" s="11" t="s">
        <v>254</v>
      </c>
      <c r="C317" s="6" t="s">
        <v>688</v>
      </c>
      <c r="D317" s="69" t="s">
        <v>62</v>
      </c>
      <c r="E317" s="70">
        <v>7.4</v>
      </c>
      <c r="F317" s="71" t="s">
        <v>72</v>
      </c>
      <c r="G317" s="71" t="s">
        <v>73</v>
      </c>
      <c r="H317" s="72" t="s">
        <v>31</v>
      </c>
      <c r="I317" s="71" t="s">
        <v>74</v>
      </c>
      <c r="J317" s="72" t="s">
        <v>388</v>
      </c>
      <c r="K317" s="274">
        <v>8</v>
      </c>
      <c r="L317" s="253">
        <v>49</v>
      </c>
      <c r="M317" s="275"/>
    </row>
    <row r="318" spans="1:13">
      <c r="A318" s="103">
        <v>12</v>
      </c>
      <c r="B318" s="11" t="s">
        <v>75</v>
      </c>
      <c r="C318" s="30" t="s">
        <v>689</v>
      </c>
      <c r="D318" s="105" t="s">
        <v>423</v>
      </c>
      <c r="E318" s="106">
        <v>7.3</v>
      </c>
      <c r="F318" s="107" t="s">
        <v>29</v>
      </c>
      <c r="G318" s="107" t="s">
        <v>30</v>
      </c>
      <c r="H318" s="108" t="s">
        <v>31</v>
      </c>
      <c r="I318" s="284" t="s">
        <v>32</v>
      </c>
      <c r="J318" s="72" t="s">
        <v>284</v>
      </c>
      <c r="K318" s="274">
        <v>8</v>
      </c>
      <c r="L318" s="253">
        <v>49</v>
      </c>
      <c r="M318" s="275"/>
    </row>
    <row r="319" spans="1:13">
      <c r="A319" s="71">
        <v>13</v>
      </c>
      <c r="B319" s="11" t="s">
        <v>321</v>
      </c>
      <c r="C319" s="30" t="s">
        <v>690</v>
      </c>
      <c r="D319" s="105" t="s">
        <v>149</v>
      </c>
      <c r="E319" s="106">
        <v>7.2</v>
      </c>
      <c r="F319" s="107" t="s">
        <v>29</v>
      </c>
      <c r="G319" s="107" t="s">
        <v>30</v>
      </c>
      <c r="H319" s="108" t="s">
        <v>31</v>
      </c>
      <c r="I319" s="284" t="s">
        <v>100</v>
      </c>
      <c r="J319" s="72" t="s">
        <v>160</v>
      </c>
      <c r="K319" s="274">
        <v>8</v>
      </c>
      <c r="L319" s="253">
        <v>49</v>
      </c>
      <c r="M319" s="275"/>
    </row>
    <row r="320" spans="1:13">
      <c r="A320" s="71">
        <v>14</v>
      </c>
      <c r="B320" s="11" t="s">
        <v>418</v>
      </c>
      <c r="C320" s="30" t="s">
        <v>691</v>
      </c>
      <c r="D320" s="105" t="s">
        <v>42</v>
      </c>
      <c r="E320" s="106">
        <v>7.2</v>
      </c>
      <c r="F320" s="107" t="s">
        <v>29</v>
      </c>
      <c r="G320" s="107" t="s">
        <v>30</v>
      </c>
      <c r="H320" s="108" t="s">
        <v>31</v>
      </c>
      <c r="I320" s="284" t="s">
        <v>133</v>
      </c>
      <c r="J320" s="72" t="s">
        <v>618</v>
      </c>
      <c r="K320" s="274">
        <v>8</v>
      </c>
      <c r="L320" s="253">
        <v>49</v>
      </c>
      <c r="M320" s="275"/>
    </row>
    <row r="321" spans="1:13">
      <c r="A321" s="71">
        <v>15</v>
      </c>
      <c r="B321" s="11" t="s">
        <v>375</v>
      </c>
      <c r="C321" s="6" t="s">
        <v>214</v>
      </c>
      <c r="D321" s="69" t="s">
        <v>155</v>
      </c>
      <c r="E321" s="70">
        <v>7.1</v>
      </c>
      <c r="F321" s="71" t="s">
        <v>53</v>
      </c>
      <c r="G321" s="71" t="s">
        <v>164</v>
      </c>
      <c r="H321" s="72" t="s">
        <v>31</v>
      </c>
      <c r="I321" s="71" t="s">
        <v>93</v>
      </c>
      <c r="J321" s="72" t="s">
        <v>639</v>
      </c>
      <c r="K321" s="274">
        <v>8</v>
      </c>
      <c r="L321" s="253">
        <v>49</v>
      </c>
      <c r="M321" s="275"/>
    </row>
    <row r="322" spans="1:13">
      <c r="A322" s="71">
        <v>16</v>
      </c>
      <c r="B322" s="11" t="s">
        <v>85</v>
      </c>
      <c r="C322" s="6" t="s">
        <v>640</v>
      </c>
      <c r="D322" s="69" t="s">
        <v>192</v>
      </c>
      <c r="E322" s="70">
        <v>7.3</v>
      </c>
      <c r="F322" s="71" t="s">
        <v>29</v>
      </c>
      <c r="G322" s="71" t="s">
        <v>30</v>
      </c>
      <c r="H322" s="72" t="s">
        <v>31</v>
      </c>
      <c r="I322" s="71" t="s">
        <v>80</v>
      </c>
      <c r="J322" s="72" t="s">
        <v>692</v>
      </c>
      <c r="K322" s="274">
        <v>8</v>
      </c>
      <c r="L322" s="253">
        <v>49</v>
      </c>
      <c r="M322" s="275"/>
    </row>
    <row r="323" spans="1:13">
      <c r="A323" s="103">
        <v>17</v>
      </c>
      <c r="B323" s="11" t="s">
        <v>94</v>
      </c>
      <c r="C323" s="6" t="s">
        <v>693</v>
      </c>
      <c r="D323" s="69" t="s">
        <v>155</v>
      </c>
      <c r="E323" s="70">
        <v>7.2</v>
      </c>
      <c r="F323" s="71" t="s">
        <v>29</v>
      </c>
      <c r="G323" s="71" t="s">
        <v>30</v>
      </c>
      <c r="H323" s="72" t="s">
        <v>31</v>
      </c>
      <c r="I323" s="71" t="s">
        <v>206</v>
      </c>
      <c r="J323" s="72" t="s">
        <v>620</v>
      </c>
      <c r="K323" s="274">
        <v>7.5</v>
      </c>
      <c r="L323" s="253">
        <v>55</v>
      </c>
      <c r="M323" s="275"/>
    </row>
    <row r="324" spans="1:13">
      <c r="A324" s="71">
        <v>18</v>
      </c>
      <c r="B324" s="11" t="s">
        <v>157</v>
      </c>
      <c r="C324" s="6" t="s">
        <v>694</v>
      </c>
      <c r="D324" s="69" t="s">
        <v>606</v>
      </c>
      <c r="E324" s="70">
        <v>7.3</v>
      </c>
      <c r="F324" s="71" t="s">
        <v>29</v>
      </c>
      <c r="G324" s="71" t="s">
        <v>30</v>
      </c>
      <c r="H324" s="72" t="s">
        <v>31</v>
      </c>
      <c r="I324" s="71" t="s">
        <v>80</v>
      </c>
      <c r="J324" s="72" t="s">
        <v>232</v>
      </c>
      <c r="K324" s="274">
        <v>7</v>
      </c>
      <c r="L324" s="253">
        <v>56</v>
      </c>
      <c r="M324" s="275"/>
    </row>
    <row r="325" spans="1:13">
      <c r="A325" s="71">
        <v>19</v>
      </c>
      <c r="B325" s="11" t="s">
        <v>393</v>
      </c>
      <c r="C325" s="6" t="s">
        <v>695</v>
      </c>
      <c r="D325" s="69" t="s">
        <v>595</v>
      </c>
      <c r="E325" s="70">
        <v>7.1</v>
      </c>
      <c r="F325" s="71" t="s">
        <v>29</v>
      </c>
      <c r="G325" s="71" t="s">
        <v>30</v>
      </c>
      <c r="H325" s="72" t="s">
        <v>31</v>
      </c>
      <c r="I325" s="71" t="s">
        <v>230</v>
      </c>
      <c r="J325" s="72" t="s">
        <v>660</v>
      </c>
      <c r="K325" s="274">
        <v>7</v>
      </c>
      <c r="L325" s="253">
        <v>56</v>
      </c>
      <c r="M325" s="275"/>
    </row>
    <row r="326" spans="1:13">
      <c r="A326" s="71">
        <v>20</v>
      </c>
      <c r="B326" s="28" t="s">
        <v>97</v>
      </c>
      <c r="C326" s="31" t="s">
        <v>696</v>
      </c>
      <c r="D326" s="109" t="s">
        <v>163</v>
      </c>
      <c r="E326" s="110">
        <v>7.1</v>
      </c>
      <c r="F326" s="111" t="s">
        <v>29</v>
      </c>
      <c r="G326" s="111" t="s">
        <v>30</v>
      </c>
      <c r="H326" s="112" t="s">
        <v>31</v>
      </c>
      <c r="I326" s="284" t="s">
        <v>172</v>
      </c>
      <c r="J326" s="72" t="s">
        <v>161</v>
      </c>
      <c r="K326" s="274">
        <v>6.5</v>
      </c>
      <c r="L326" s="253">
        <v>58</v>
      </c>
      <c r="M326" s="275"/>
    </row>
    <row r="327" spans="1:13">
      <c r="A327" s="71">
        <v>21</v>
      </c>
      <c r="B327" s="11" t="s">
        <v>369</v>
      </c>
      <c r="C327" s="6" t="s">
        <v>697</v>
      </c>
      <c r="D327" s="105" t="s">
        <v>698</v>
      </c>
      <c r="E327" s="106">
        <v>7.1</v>
      </c>
      <c r="F327" s="107" t="s">
        <v>29</v>
      </c>
      <c r="G327" s="107" t="s">
        <v>30</v>
      </c>
      <c r="H327" s="108" t="s">
        <v>31</v>
      </c>
      <c r="I327" s="284" t="s">
        <v>122</v>
      </c>
      <c r="J327" s="72" t="s">
        <v>223</v>
      </c>
      <c r="K327" s="274">
        <v>6.5</v>
      </c>
      <c r="L327" s="253">
        <v>58</v>
      </c>
      <c r="M327" s="275"/>
    </row>
    <row r="328" spans="1:13">
      <c r="A328" s="103">
        <v>22</v>
      </c>
      <c r="B328" s="11" t="s">
        <v>325</v>
      </c>
      <c r="C328" s="30" t="s">
        <v>699</v>
      </c>
      <c r="D328" s="105" t="s">
        <v>423</v>
      </c>
      <c r="E328" s="106">
        <v>7.2</v>
      </c>
      <c r="F328" s="107" t="s">
        <v>29</v>
      </c>
      <c r="G328" s="107" t="s">
        <v>30</v>
      </c>
      <c r="H328" s="108" t="s">
        <v>31</v>
      </c>
      <c r="I328" s="284" t="s">
        <v>100</v>
      </c>
      <c r="J328" s="72" t="s">
        <v>59</v>
      </c>
      <c r="K328" s="274">
        <v>6.5</v>
      </c>
      <c r="L328" s="253">
        <v>58</v>
      </c>
      <c r="M328" s="275"/>
    </row>
    <row r="329" spans="1:13">
      <c r="A329" s="77">
        <v>1</v>
      </c>
      <c r="B329" s="14" t="s">
        <v>700</v>
      </c>
      <c r="C329" s="13" t="s">
        <v>701</v>
      </c>
      <c r="D329" s="78" t="s">
        <v>84</v>
      </c>
      <c r="E329" s="79">
        <v>7.7</v>
      </c>
      <c r="F329" s="77" t="s">
        <v>29</v>
      </c>
      <c r="G329" s="77" t="s">
        <v>30</v>
      </c>
      <c r="H329" s="91" t="s">
        <v>271</v>
      </c>
      <c r="I329" s="77" t="s">
        <v>58</v>
      </c>
      <c r="J329" s="91" t="s">
        <v>393</v>
      </c>
      <c r="K329" s="274">
        <v>17.899999999999999</v>
      </c>
      <c r="L329" s="253">
        <v>1</v>
      </c>
      <c r="M329" s="275" t="s">
        <v>18</v>
      </c>
    </row>
    <row r="330" spans="1:13">
      <c r="A330" s="77">
        <v>2</v>
      </c>
      <c r="B330" s="14" t="s">
        <v>679</v>
      </c>
      <c r="C330" s="13" t="s">
        <v>214</v>
      </c>
      <c r="D330" s="78" t="s">
        <v>634</v>
      </c>
      <c r="E330" s="79">
        <v>7.1</v>
      </c>
      <c r="F330" s="77" t="s">
        <v>29</v>
      </c>
      <c r="G330" s="77" t="s">
        <v>30</v>
      </c>
      <c r="H330" s="91" t="s">
        <v>271</v>
      </c>
      <c r="I330" s="77" t="s">
        <v>37</v>
      </c>
      <c r="J330" s="91" t="s">
        <v>515</v>
      </c>
      <c r="K330" s="274">
        <v>15.8</v>
      </c>
      <c r="L330" s="253">
        <v>2</v>
      </c>
      <c r="M330" s="275" t="s">
        <v>19</v>
      </c>
    </row>
    <row r="331" spans="1:13">
      <c r="A331" s="77">
        <v>3</v>
      </c>
      <c r="B331" s="14" t="s">
        <v>624</v>
      </c>
      <c r="C331" s="13" t="s">
        <v>702</v>
      </c>
      <c r="D331" s="78" t="s">
        <v>613</v>
      </c>
      <c r="E331" s="79">
        <v>7.1</v>
      </c>
      <c r="F331" s="77" t="s">
        <v>29</v>
      </c>
      <c r="G331" s="77" t="s">
        <v>30</v>
      </c>
      <c r="H331" s="91" t="s">
        <v>271</v>
      </c>
      <c r="I331" s="77" t="s">
        <v>167</v>
      </c>
      <c r="J331" s="91" t="s">
        <v>443</v>
      </c>
      <c r="K331" s="274">
        <v>15.7</v>
      </c>
      <c r="L331" s="253">
        <v>3</v>
      </c>
      <c r="M331" s="275" t="s">
        <v>19</v>
      </c>
    </row>
    <row r="332" spans="1:13">
      <c r="A332" s="77">
        <v>4</v>
      </c>
      <c r="B332" s="14" t="s">
        <v>81</v>
      </c>
      <c r="C332" s="20" t="s">
        <v>703</v>
      </c>
      <c r="D332" s="88" t="s">
        <v>423</v>
      </c>
      <c r="E332" s="113">
        <v>7.2</v>
      </c>
      <c r="F332" s="90" t="s">
        <v>704</v>
      </c>
      <c r="G332" s="90" t="s">
        <v>705</v>
      </c>
      <c r="H332" s="114" t="s">
        <v>271</v>
      </c>
      <c r="I332" s="285" t="s">
        <v>100</v>
      </c>
      <c r="J332" s="91" t="s">
        <v>296</v>
      </c>
      <c r="K332" s="274">
        <v>15.7</v>
      </c>
      <c r="L332" s="253">
        <v>3</v>
      </c>
      <c r="M332" s="275" t="s">
        <v>19</v>
      </c>
    </row>
    <row r="333" spans="1:13">
      <c r="A333" s="77">
        <v>5</v>
      </c>
      <c r="B333" s="14" t="s">
        <v>706</v>
      </c>
      <c r="C333" s="13" t="s">
        <v>707</v>
      </c>
      <c r="D333" s="78" t="s">
        <v>423</v>
      </c>
      <c r="E333" s="79">
        <v>7.1</v>
      </c>
      <c r="F333" s="77" t="s">
        <v>29</v>
      </c>
      <c r="G333" s="77" t="s">
        <v>30</v>
      </c>
      <c r="H333" s="91" t="s">
        <v>271</v>
      </c>
      <c r="I333" s="77" t="s">
        <v>37</v>
      </c>
      <c r="J333" s="91" t="s">
        <v>494</v>
      </c>
      <c r="K333" s="274">
        <v>15.7</v>
      </c>
      <c r="L333" s="253">
        <v>3</v>
      </c>
      <c r="M333" s="275" t="s">
        <v>19</v>
      </c>
    </row>
    <row r="334" spans="1:13">
      <c r="A334" s="77">
        <v>6</v>
      </c>
      <c r="B334" s="14" t="s">
        <v>708</v>
      </c>
      <c r="C334" s="13" t="s">
        <v>521</v>
      </c>
      <c r="D334" s="78" t="s">
        <v>510</v>
      </c>
      <c r="E334" s="79">
        <v>7.7</v>
      </c>
      <c r="F334" s="77" t="s">
        <v>29</v>
      </c>
      <c r="G334" s="77" t="s">
        <v>30</v>
      </c>
      <c r="H334" s="91" t="s">
        <v>271</v>
      </c>
      <c r="I334" s="77" t="s">
        <v>105</v>
      </c>
      <c r="J334" s="91" t="s">
        <v>302</v>
      </c>
      <c r="K334" s="274">
        <v>15.6</v>
      </c>
      <c r="L334" s="253">
        <v>6</v>
      </c>
      <c r="M334" s="275" t="s">
        <v>20</v>
      </c>
    </row>
    <row r="335" spans="1:13">
      <c r="A335" s="77">
        <v>7</v>
      </c>
      <c r="B335" s="14" t="s">
        <v>585</v>
      </c>
      <c r="C335" s="13" t="s">
        <v>709</v>
      </c>
      <c r="D335" s="78" t="s">
        <v>66</v>
      </c>
      <c r="E335" s="79">
        <v>7.1</v>
      </c>
      <c r="F335" s="77" t="s">
        <v>29</v>
      </c>
      <c r="G335" s="77" t="s">
        <v>30</v>
      </c>
      <c r="H335" s="91" t="s">
        <v>271</v>
      </c>
      <c r="I335" s="77" t="s">
        <v>37</v>
      </c>
      <c r="J335" s="91" t="s">
        <v>220</v>
      </c>
      <c r="K335" s="274">
        <v>15.5</v>
      </c>
      <c r="L335" s="253">
        <v>7</v>
      </c>
      <c r="M335" s="275" t="s">
        <v>20</v>
      </c>
    </row>
    <row r="336" spans="1:13">
      <c r="A336" s="77">
        <v>8</v>
      </c>
      <c r="B336" s="14" t="s">
        <v>710</v>
      </c>
      <c r="C336" s="13" t="s">
        <v>711</v>
      </c>
      <c r="D336" s="78" t="s">
        <v>466</v>
      </c>
      <c r="E336" s="79">
        <v>7.1</v>
      </c>
      <c r="F336" s="77" t="s">
        <v>29</v>
      </c>
      <c r="G336" s="77" t="s">
        <v>30</v>
      </c>
      <c r="H336" s="91" t="s">
        <v>271</v>
      </c>
      <c r="I336" s="77" t="s">
        <v>167</v>
      </c>
      <c r="J336" s="91" t="s">
        <v>203</v>
      </c>
      <c r="K336" s="274">
        <v>15.4</v>
      </c>
      <c r="L336" s="253">
        <v>8</v>
      </c>
      <c r="M336" s="275" t="s">
        <v>20</v>
      </c>
    </row>
    <row r="337" spans="1:13">
      <c r="A337" s="77">
        <v>9</v>
      </c>
      <c r="B337" s="14" t="s">
        <v>712</v>
      </c>
      <c r="C337" s="13" t="s">
        <v>713</v>
      </c>
      <c r="D337" s="78" t="s">
        <v>240</v>
      </c>
      <c r="E337" s="79">
        <v>7.7</v>
      </c>
      <c r="F337" s="77" t="s">
        <v>29</v>
      </c>
      <c r="G337" s="77" t="s">
        <v>30</v>
      </c>
      <c r="H337" s="91" t="s">
        <v>271</v>
      </c>
      <c r="I337" s="77" t="s">
        <v>105</v>
      </c>
      <c r="J337" s="91" t="s">
        <v>508</v>
      </c>
      <c r="K337" s="274">
        <v>15.4</v>
      </c>
      <c r="L337" s="253">
        <v>8</v>
      </c>
      <c r="M337" s="275" t="s">
        <v>20</v>
      </c>
    </row>
    <row r="338" spans="1:13">
      <c r="A338" s="77">
        <v>10</v>
      </c>
      <c r="B338" s="14" t="s">
        <v>714</v>
      </c>
      <c r="C338" s="13" t="s">
        <v>715</v>
      </c>
      <c r="D338" s="78" t="s">
        <v>548</v>
      </c>
      <c r="E338" s="79">
        <v>7.7</v>
      </c>
      <c r="F338" s="77" t="s">
        <v>29</v>
      </c>
      <c r="G338" s="77" t="s">
        <v>30</v>
      </c>
      <c r="H338" s="91" t="s">
        <v>271</v>
      </c>
      <c r="I338" s="77" t="s">
        <v>58</v>
      </c>
      <c r="J338" s="91" t="s">
        <v>312</v>
      </c>
      <c r="K338" s="274">
        <v>15.2</v>
      </c>
      <c r="L338" s="253">
        <v>10</v>
      </c>
      <c r="M338" s="275" t="s">
        <v>20</v>
      </c>
    </row>
    <row r="339" spans="1:13">
      <c r="A339" s="77">
        <v>11</v>
      </c>
      <c r="B339" s="14" t="s">
        <v>543</v>
      </c>
      <c r="C339" s="13" t="s">
        <v>716</v>
      </c>
      <c r="D339" s="78" t="s">
        <v>62</v>
      </c>
      <c r="E339" s="79">
        <v>7.1</v>
      </c>
      <c r="F339" s="77" t="s">
        <v>29</v>
      </c>
      <c r="G339" s="77" t="s">
        <v>30</v>
      </c>
      <c r="H339" s="91" t="s">
        <v>271</v>
      </c>
      <c r="I339" s="77" t="s">
        <v>167</v>
      </c>
      <c r="J339" s="91" t="s">
        <v>152</v>
      </c>
      <c r="K339" s="274">
        <v>14.6</v>
      </c>
      <c r="L339" s="253">
        <v>11</v>
      </c>
      <c r="M339" s="275" t="s">
        <v>20</v>
      </c>
    </row>
    <row r="340" spans="1:13">
      <c r="A340" s="77">
        <v>12</v>
      </c>
      <c r="B340" s="14" t="s">
        <v>717</v>
      </c>
      <c r="C340" s="13" t="s">
        <v>460</v>
      </c>
      <c r="D340" s="78" t="s">
        <v>546</v>
      </c>
      <c r="E340" s="79">
        <v>7.7</v>
      </c>
      <c r="F340" s="77" t="s">
        <v>29</v>
      </c>
      <c r="G340" s="77" t="s">
        <v>30</v>
      </c>
      <c r="H340" s="91" t="s">
        <v>271</v>
      </c>
      <c r="I340" s="77" t="s">
        <v>105</v>
      </c>
      <c r="J340" s="91" t="s">
        <v>208</v>
      </c>
      <c r="K340" s="274">
        <v>14.4</v>
      </c>
      <c r="L340" s="253">
        <v>12</v>
      </c>
      <c r="M340" s="275" t="s">
        <v>20</v>
      </c>
    </row>
    <row r="341" spans="1:13">
      <c r="A341" s="77">
        <v>13</v>
      </c>
      <c r="B341" s="14" t="s">
        <v>718</v>
      </c>
      <c r="C341" s="13" t="s">
        <v>656</v>
      </c>
      <c r="D341" s="78" t="s">
        <v>175</v>
      </c>
      <c r="E341" s="79">
        <v>7.7</v>
      </c>
      <c r="F341" s="77" t="s">
        <v>29</v>
      </c>
      <c r="G341" s="77" t="s">
        <v>30</v>
      </c>
      <c r="H341" s="91" t="s">
        <v>271</v>
      </c>
      <c r="I341" s="77" t="s">
        <v>105</v>
      </c>
      <c r="J341" s="91" t="s">
        <v>719</v>
      </c>
      <c r="K341" s="274">
        <v>14.2</v>
      </c>
      <c r="L341" s="253">
        <v>13</v>
      </c>
      <c r="M341" s="275" t="s">
        <v>20</v>
      </c>
    </row>
    <row r="342" spans="1:13">
      <c r="A342" s="77">
        <v>14</v>
      </c>
      <c r="B342" s="14" t="s">
        <v>720</v>
      </c>
      <c r="C342" s="17" t="s">
        <v>721</v>
      </c>
      <c r="D342" s="78" t="s">
        <v>479</v>
      </c>
      <c r="E342" s="79">
        <v>7.1</v>
      </c>
      <c r="F342" s="77" t="s">
        <v>29</v>
      </c>
      <c r="G342" s="77" t="s">
        <v>30</v>
      </c>
      <c r="H342" s="91" t="s">
        <v>271</v>
      </c>
      <c r="I342" s="77" t="s">
        <v>37</v>
      </c>
      <c r="J342" s="91" t="s">
        <v>414</v>
      </c>
      <c r="K342" s="274">
        <v>14</v>
      </c>
      <c r="L342" s="253">
        <v>14</v>
      </c>
      <c r="M342" s="275" t="s">
        <v>20</v>
      </c>
    </row>
    <row r="343" spans="1:13">
      <c r="A343" s="77">
        <v>15</v>
      </c>
      <c r="B343" s="14" t="s">
        <v>722</v>
      </c>
      <c r="C343" s="13" t="s">
        <v>723</v>
      </c>
      <c r="D343" s="78" t="s">
        <v>62</v>
      </c>
      <c r="E343" s="79">
        <v>7.7</v>
      </c>
      <c r="F343" s="77" t="s">
        <v>29</v>
      </c>
      <c r="G343" s="77" t="s">
        <v>30</v>
      </c>
      <c r="H343" s="91" t="s">
        <v>271</v>
      </c>
      <c r="I343" s="77" t="s">
        <v>105</v>
      </c>
      <c r="J343" s="91" t="s">
        <v>391</v>
      </c>
      <c r="K343" s="274">
        <v>13.7</v>
      </c>
      <c r="L343" s="253">
        <v>15</v>
      </c>
      <c r="M343" s="275" t="s">
        <v>20</v>
      </c>
    </row>
    <row r="344" spans="1:13">
      <c r="A344" s="77">
        <v>16</v>
      </c>
      <c r="B344" s="18" t="s">
        <v>661</v>
      </c>
      <c r="C344" s="17" t="s">
        <v>724</v>
      </c>
      <c r="D344" s="81" t="s">
        <v>201</v>
      </c>
      <c r="E344" s="82">
        <v>7.7</v>
      </c>
      <c r="F344" s="83" t="s">
        <v>29</v>
      </c>
      <c r="G344" s="83" t="s">
        <v>30</v>
      </c>
      <c r="H344" s="115" t="s">
        <v>271</v>
      </c>
      <c r="I344" s="77" t="s">
        <v>105</v>
      </c>
      <c r="J344" s="91" t="s">
        <v>458</v>
      </c>
      <c r="K344" s="274">
        <v>13.6</v>
      </c>
      <c r="L344" s="253">
        <v>16</v>
      </c>
      <c r="M344" s="275" t="s">
        <v>20</v>
      </c>
    </row>
    <row r="345" spans="1:13">
      <c r="A345" s="77">
        <v>17</v>
      </c>
      <c r="B345" s="14" t="s">
        <v>290</v>
      </c>
      <c r="C345" s="13" t="s">
        <v>725</v>
      </c>
      <c r="D345" s="78" t="s">
        <v>726</v>
      </c>
      <c r="E345" s="79">
        <v>7.4</v>
      </c>
      <c r="F345" s="77" t="s">
        <v>29</v>
      </c>
      <c r="G345" s="77" t="s">
        <v>30</v>
      </c>
      <c r="H345" s="91" t="s">
        <v>271</v>
      </c>
      <c r="I345" s="77" t="s">
        <v>182</v>
      </c>
      <c r="J345" s="91" t="s">
        <v>97</v>
      </c>
      <c r="K345" s="274">
        <v>13.4</v>
      </c>
      <c r="L345" s="253">
        <v>17</v>
      </c>
      <c r="M345" s="275" t="s">
        <v>20</v>
      </c>
    </row>
    <row r="346" spans="1:13">
      <c r="A346" s="77">
        <v>18</v>
      </c>
      <c r="B346" s="14" t="s">
        <v>324</v>
      </c>
      <c r="C346" s="20" t="s">
        <v>727</v>
      </c>
      <c r="D346" s="88" t="s">
        <v>314</v>
      </c>
      <c r="E346" s="113">
        <v>7.1</v>
      </c>
      <c r="F346" s="90" t="s">
        <v>704</v>
      </c>
      <c r="G346" s="90" t="s">
        <v>705</v>
      </c>
      <c r="H346" s="114" t="s">
        <v>271</v>
      </c>
      <c r="I346" s="285" t="s">
        <v>100</v>
      </c>
      <c r="J346" s="91" t="s">
        <v>153</v>
      </c>
      <c r="K346" s="274">
        <v>13.3</v>
      </c>
      <c r="L346" s="253">
        <v>18</v>
      </c>
      <c r="M346" s="275" t="s">
        <v>20</v>
      </c>
    </row>
    <row r="347" spans="1:13">
      <c r="A347" s="77">
        <v>19</v>
      </c>
      <c r="B347" s="14" t="s">
        <v>677</v>
      </c>
      <c r="C347" s="13" t="s">
        <v>728</v>
      </c>
      <c r="D347" s="78" t="s">
        <v>314</v>
      </c>
      <c r="E347" s="79">
        <v>7.1</v>
      </c>
      <c r="F347" s="77" t="s">
        <v>29</v>
      </c>
      <c r="G347" s="77" t="s">
        <v>30</v>
      </c>
      <c r="H347" s="91" t="s">
        <v>271</v>
      </c>
      <c r="I347" s="77" t="s">
        <v>37</v>
      </c>
      <c r="J347" s="91" t="s">
        <v>217</v>
      </c>
      <c r="K347" s="274">
        <v>13.3</v>
      </c>
      <c r="L347" s="253">
        <v>18</v>
      </c>
      <c r="M347" s="275" t="s">
        <v>20</v>
      </c>
    </row>
    <row r="348" spans="1:13">
      <c r="A348" s="77">
        <v>20</v>
      </c>
      <c r="B348" s="14" t="s">
        <v>335</v>
      </c>
      <c r="C348" s="20" t="s">
        <v>386</v>
      </c>
      <c r="D348" s="88" t="s">
        <v>323</v>
      </c>
      <c r="E348" s="113">
        <v>7.4</v>
      </c>
      <c r="F348" s="90" t="s">
        <v>29</v>
      </c>
      <c r="G348" s="90" t="s">
        <v>729</v>
      </c>
      <c r="H348" s="114" t="s">
        <v>271</v>
      </c>
      <c r="I348" s="285" t="s">
        <v>32</v>
      </c>
      <c r="J348" s="91" t="s">
        <v>462</v>
      </c>
      <c r="K348" s="274">
        <v>12.9</v>
      </c>
      <c r="L348" s="253">
        <v>20</v>
      </c>
      <c r="M348" s="275" t="s">
        <v>21</v>
      </c>
    </row>
    <row r="349" spans="1:13">
      <c r="A349" s="77">
        <v>21</v>
      </c>
      <c r="B349" s="14" t="s">
        <v>730</v>
      </c>
      <c r="C349" s="13" t="s">
        <v>621</v>
      </c>
      <c r="D349" s="78" t="s">
        <v>79</v>
      </c>
      <c r="E349" s="79">
        <v>7.7</v>
      </c>
      <c r="F349" s="77" t="s">
        <v>29</v>
      </c>
      <c r="G349" s="77" t="s">
        <v>30</v>
      </c>
      <c r="H349" s="91" t="s">
        <v>271</v>
      </c>
      <c r="I349" s="77" t="s">
        <v>58</v>
      </c>
      <c r="J349" s="91" t="s">
        <v>282</v>
      </c>
      <c r="K349" s="274">
        <v>12.7</v>
      </c>
      <c r="L349" s="253">
        <v>21</v>
      </c>
      <c r="M349" s="275" t="s">
        <v>21</v>
      </c>
    </row>
    <row r="350" spans="1:13">
      <c r="A350" s="77">
        <v>22</v>
      </c>
      <c r="B350" s="14" t="s">
        <v>588</v>
      </c>
      <c r="C350" s="13" t="s">
        <v>731</v>
      </c>
      <c r="D350" s="78" t="s">
        <v>240</v>
      </c>
      <c r="E350" s="79">
        <v>7.1</v>
      </c>
      <c r="F350" s="77" t="s">
        <v>29</v>
      </c>
      <c r="G350" s="77" t="s">
        <v>30</v>
      </c>
      <c r="H350" s="91" t="s">
        <v>271</v>
      </c>
      <c r="I350" s="77" t="s">
        <v>167</v>
      </c>
      <c r="J350" s="91" t="s">
        <v>231</v>
      </c>
      <c r="K350" s="274">
        <v>12.6</v>
      </c>
      <c r="L350" s="253">
        <v>22</v>
      </c>
      <c r="M350" s="275" t="s">
        <v>21</v>
      </c>
    </row>
    <row r="351" spans="1:13">
      <c r="A351" s="77">
        <v>23</v>
      </c>
      <c r="B351" s="14" t="s">
        <v>732</v>
      </c>
      <c r="C351" s="13" t="s">
        <v>733</v>
      </c>
      <c r="D351" s="78" t="s">
        <v>734</v>
      </c>
      <c r="E351" s="79">
        <v>7.7</v>
      </c>
      <c r="F351" s="77" t="s">
        <v>29</v>
      </c>
      <c r="G351" s="77" t="s">
        <v>30</v>
      </c>
      <c r="H351" s="91" t="s">
        <v>271</v>
      </c>
      <c r="I351" s="77" t="s">
        <v>58</v>
      </c>
      <c r="J351" s="91" t="s">
        <v>444</v>
      </c>
      <c r="K351" s="274">
        <v>12.2</v>
      </c>
      <c r="L351" s="253">
        <v>23</v>
      </c>
      <c r="M351" s="275" t="s">
        <v>21</v>
      </c>
    </row>
    <row r="352" spans="1:13">
      <c r="A352" s="77">
        <v>1</v>
      </c>
      <c r="B352" s="14" t="s">
        <v>576</v>
      </c>
      <c r="C352" s="13" t="s">
        <v>735</v>
      </c>
      <c r="D352" s="78" t="s">
        <v>736</v>
      </c>
      <c r="E352" s="79">
        <v>7.7</v>
      </c>
      <c r="F352" s="77" t="s">
        <v>29</v>
      </c>
      <c r="G352" s="77" t="s">
        <v>30</v>
      </c>
      <c r="H352" s="91" t="s">
        <v>271</v>
      </c>
      <c r="I352" s="77" t="s">
        <v>58</v>
      </c>
      <c r="J352" s="91" t="s">
        <v>99</v>
      </c>
      <c r="K352" s="274">
        <v>11.8</v>
      </c>
      <c r="L352" s="253">
        <v>24</v>
      </c>
      <c r="M352" s="275" t="s">
        <v>21</v>
      </c>
    </row>
    <row r="353" spans="1:13">
      <c r="A353" s="77">
        <v>2</v>
      </c>
      <c r="B353" s="14" t="s">
        <v>441</v>
      </c>
      <c r="C353" s="20" t="s">
        <v>702</v>
      </c>
      <c r="D353" s="88" t="s">
        <v>236</v>
      </c>
      <c r="E353" s="113">
        <v>7.1</v>
      </c>
      <c r="F353" s="90" t="s">
        <v>29</v>
      </c>
      <c r="G353" s="90" t="s">
        <v>30</v>
      </c>
      <c r="H353" s="114" t="s">
        <v>271</v>
      </c>
      <c r="I353" s="285" t="s">
        <v>172</v>
      </c>
      <c r="J353" s="91" t="s">
        <v>237</v>
      </c>
      <c r="K353" s="274">
        <v>11.7</v>
      </c>
      <c r="L353" s="253">
        <v>25</v>
      </c>
      <c r="M353" s="275" t="s">
        <v>21</v>
      </c>
    </row>
    <row r="354" spans="1:13">
      <c r="A354" s="77">
        <v>3</v>
      </c>
      <c r="B354" s="14" t="s">
        <v>287</v>
      </c>
      <c r="C354" s="13" t="s">
        <v>737</v>
      </c>
      <c r="D354" s="78" t="s">
        <v>584</v>
      </c>
      <c r="E354" s="79">
        <v>7.3</v>
      </c>
      <c r="F354" s="77" t="s">
        <v>29</v>
      </c>
      <c r="G354" s="77" t="s">
        <v>30</v>
      </c>
      <c r="H354" s="91" t="s">
        <v>271</v>
      </c>
      <c r="I354" s="77" t="s">
        <v>182</v>
      </c>
      <c r="J354" s="91" t="s">
        <v>738</v>
      </c>
      <c r="K354" s="274">
        <v>11.6</v>
      </c>
      <c r="L354" s="253">
        <v>26</v>
      </c>
      <c r="M354" s="275" t="s">
        <v>21</v>
      </c>
    </row>
    <row r="355" spans="1:13">
      <c r="A355" s="77">
        <v>4</v>
      </c>
      <c r="B355" s="14" t="s">
        <v>183</v>
      </c>
      <c r="C355" s="20" t="s">
        <v>739</v>
      </c>
      <c r="D355" s="88" t="s">
        <v>740</v>
      </c>
      <c r="E355" s="113">
        <v>7.4</v>
      </c>
      <c r="F355" s="90" t="s">
        <v>704</v>
      </c>
      <c r="G355" s="90" t="s">
        <v>705</v>
      </c>
      <c r="H355" s="114" t="s">
        <v>271</v>
      </c>
      <c r="I355" s="285" t="s">
        <v>100</v>
      </c>
      <c r="J355" s="91" t="s">
        <v>741</v>
      </c>
      <c r="K355" s="274">
        <v>11.5</v>
      </c>
      <c r="L355" s="253">
        <v>27</v>
      </c>
      <c r="M355" s="275" t="s">
        <v>21</v>
      </c>
    </row>
    <row r="356" spans="1:13">
      <c r="A356" s="77">
        <v>5</v>
      </c>
      <c r="B356" s="14" t="s">
        <v>406</v>
      </c>
      <c r="C356" s="13" t="s">
        <v>742</v>
      </c>
      <c r="D356" s="78" t="s">
        <v>175</v>
      </c>
      <c r="E356" s="79">
        <v>7.4</v>
      </c>
      <c r="F356" s="77" t="s">
        <v>29</v>
      </c>
      <c r="G356" s="77" t="s">
        <v>30</v>
      </c>
      <c r="H356" s="91" t="s">
        <v>271</v>
      </c>
      <c r="I356" s="77" t="s">
        <v>182</v>
      </c>
      <c r="J356" s="91" t="s">
        <v>743</v>
      </c>
      <c r="K356" s="274">
        <v>11.2</v>
      </c>
      <c r="L356" s="253">
        <v>28</v>
      </c>
      <c r="M356" s="275" t="s">
        <v>21</v>
      </c>
    </row>
    <row r="357" spans="1:13">
      <c r="A357" s="77">
        <v>6</v>
      </c>
      <c r="B357" s="14" t="s">
        <v>187</v>
      </c>
      <c r="C357" s="13" t="s">
        <v>744</v>
      </c>
      <c r="D357" s="78" t="s">
        <v>210</v>
      </c>
      <c r="E357" s="79">
        <v>7.1</v>
      </c>
      <c r="F357" s="77" t="s">
        <v>29</v>
      </c>
      <c r="G357" s="77" t="s">
        <v>164</v>
      </c>
      <c r="H357" s="91" t="s">
        <v>271</v>
      </c>
      <c r="I357" s="77" t="s">
        <v>93</v>
      </c>
      <c r="J357" s="91" t="s">
        <v>77</v>
      </c>
      <c r="K357" s="274">
        <v>10.8</v>
      </c>
      <c r="L357" s="253">
        <v>29</v>
      </c>
      <c r="M357" s="275" t="s">
        <v>21</v>
      </c>
    </row>
    <row r="358" spans="1:13">
      <c r="A358" s="77">
        <v>7</v>
      </c>
      <c r="B358" s="14" t="s">
        <v>443</v>
      </c>
      <c r="C358" s="13" t="s">
        <v>745</v>
      </c>
      <c r="D358" s="78" t="s">
        <v>746</v>
      </c>
      <c r="E358" s="79">
        <v>7.3</v>
      </c>
      <c r="F358" s="77" t="s">
        <v>29</v>
      </c>
      <c r="G358" s="77" t="s">
        <v>30</v>
      </c>
      <c r="H358" s="91" t="s">
        <v>271</v>
      </c>
      <c r="I358" s="77" t="s">
        <v>182</v>
      </c>
      <c r="J358" s="91" t="s">
        <v>718</v>
      </c>
      <c r="K358" s="274">
        <v>10.8</v>
      </c>
      <c r="L358" s="253">
        <v>29</v>
      </c>
      <c r="M358" s="275" t="s">
        <v>21</v>
      </c>
    </row>
    <row r="359" spans="1:13">
      <c r="A359" s="77">
        <v>8</v>
      </c>
      <c r="B359" s="14" t="s">
        <v>747</v>
      </c>
      <c r="C359" s="13" t="s">
        <v>636</v>
      </c>
      <c r="D359" s="78" t="s">
        <v>281</v>
      </c>
      <c r="E359" s="79">
        <v>7.7</v>
      </c>
      <c r="F359" s="77" t="s">
        <v>29</v>
      </c>
      <c r="G359" s="77" t="s">
        <v>30</v>
      </c>
      <c r="H359" s="91" t="s">
        <v>271</v>
      </c>
      <c r="I359" s="77" t="s">
        <v>58</v>
      </c>
      <c r="J359" s="91" t="s">
        <v>748</v>
      </c>
      <c r="K359" s="274">
        <v>10.7</v>
      </c>
      <c r="L359" s="253">
        <v>31</v>
      </c>
      <c r="M359" s="275" t="s">
        <v>21</v>
      </c>
    </row>
    <row r="360" spans="1:13">
      <c r="A360" s="77">
        <v>9</v>
      </c>
      <c r="B360" s="14" t="s">
        <v>152</v>
      </c>
      <c r="C360" s="20" t="s">
        <v>513</v>
      </c>
      <c r="D360" s="88" t="s">
        <v>471</v>
      </c>
      <c r="E360" s="113">
        <v>7.3</v>
      </c>
      <c r="F360" s="90" t="s">
        <v>704</v>
      </c>
      <c r="G360" s="90" t="s">
        <v>705</v>
      </c>
      <c r="H360" s="114" t="s">
        <v>271</v>
      </c>
      <c r="I360" s="285" t="s">
        <v>100</v>
      </c>
      <c r="J360" s="91" t="s">
        <v>106</v>
      </c>
      <c r="K360" s="274">
        <v>10.6</v>
      </c>
      <c r="L360" s="253">
        <v>32</v>
      </c>
      <c r="M360" s="275" t="s">
        <v>21</v>
      </c>
    </row>
    <row r="361" spans="1:13">
      <c r="A361" s="77">
        <v>10</v>
      </c>
      <c r="B361" s="14" t="s">
        <v>738</v>
      </c>
      <c r="C361" s="13" t="s">
        <v>749</v>
      </c>
      <c r="D361" s="78" t="s">
        <v>121</v>
      </c>
      <c r="E361" s="79">
        <v>7.1</v>
      </c>
      <c r="F361" s="77" t="s">
        <v>29</v>
      </c>
      <c r="G361" s="77" t="s">
        <v>30</v>
      </c>
      <c r="H361" s="91" t="s">
        <v>271</v>
      </c>
      <c r="I361" s="77" t="s">
        <v>37</v>
      </c>
      <c r="J361" s="91" t="s">
        <v>241</v>
      </c>
      <c r="K361" s="274">
        <v>10.5</v>
      </c>
      <c r="L361" s="253">
        <v>33</v>
      </c>
      <c r="M361" s="275"/>
    </row>
    <row r="362" spans="1:13">
      <c r="A362" s="77">
        <v>11</v>
      </c>
      <c r="B362" s="14" t="s">
        <v>750</v>
      </c>
      <c r="C362" s="13" t="s">
        <v>650</v>
      </c>
      <c r="D362" s="78" t="s">
        <v>236</v>
      </c>
      <c r="E362" s="79">
        <v>7.7</v>
      </c>
      <c r="F362" s="77" t="s">
        <v>29</v>
      </c>
      <c r="G362" s="77" t="s">
        <v>30</v>
      </c>
      <c r="H362" s="91" t="s">
        <v>271</v>
      </c>
      <c r="I362" s="77" t="s">
        <v>105</v>
      </c>
      <c r="J362" s="91" t="s">
        <v>347</v>
      </c>
      <c r="K362" s="274">
        <v>10.1</v>
      </c>
      <c r="L362" s="253">
        <v>34</v>
      </c>
      <c r="M362" s="275"/>
    </row>
    <row r="363" spans="1:13">
      <c r="A363" s="77">
        <v>12</v>
      </c>
      <c r="B363" s="21" t="s">
        <v>427</v>
      </c>
      <c r="C363" s="13" t="s">
        <v>751</v>
      </c>
      <c r="D363" s="78" t="s">
        <v>212</v>
      </c>
      <c r="E363" s="79">
        <v>7.1</v>
      </c>
      <c r="F363" s="77" t="s">
        <v>29</v>
      </c>
      <c r="G363" s="77" t="s">
        <v>164</v>
      </c>
      <c r="H363" s="91" t="s">
        <v>271</v>
      </c>
      <c r="I363" s="77" t="s">
        <v>93</v>
      </c>
      <c r="J363" s="91" t="s">
        <v>720</v>
      </c>
      <c r="K363" s="274">
        <v>10</v>
      </c>
      <c r="L363" s="253">
        <v>35</v>
      </c>
      <c r="M363" s="275"/>
    </row>
    <row r="364" spans="1:13">
      <c r="A364" s="77">
        <v>13</v>
      </c>
      <c r="B364" s="21" t="s">
        <v>431</v>
      </c>
      <c r="C364" s="13" t="s">
        <v>640</v>
      </c>
      <c r="D364" s="78" t="s">
        <v>192</v>
      </c>
      <c r="E364" s="79">
        <v>7.3</v>
      </c>
      <c r="F364" s="77" t="s">
        <v>29</v>
      </c>
      <c r="G364" s="77" t="s">
        <v>30</v>
      </c>
      <c r="H364" s="91" t="s">
        <v>271</v>
      </c>
      <c r="I364" s="77" t="s">
        <v>80</v>
      </c>
      <c r="J364" s="91" t="s">
        <v>752</v>
      </c>
      <c r="K364" s="274">
        <v>9.9</v>
      </c>
      <c r="L364" s="253">
        <v>36</v>
      </c>
      <c r="M364" s="275"/>
    </row>
    <row r="365" spans="1:13">
      <c r="A365" s="77">
        <v>14</v>
      </c>
      <c r="B365" s="21" t="s">
        <v>491</v>
      </c>
      <c r="C365" s="20" t="s">
        <v>682</v>
      </c>
      <c r="D365" s="88" t="s">
        <v>683</v>
      </c>
      <c r="E365" s="113">
        <v>7.2</v>
      </c>
      <c r="F365" s="90" t="s">
        <v>29</v>
      </c>
      <c r="G365" s="90" t="s">
        <v>729</v>
      </c>
      <c r="H365" s="114" t="s">
        <v>271</v>
      </c>
      <c r="I365" s="285" t="s">
        <v>133</v>
      </c>
      <c r="J365" s="91" t="s">
        <v>753</v>
      </c>
      <c r="K365" s="274">
        <v>9.6999999999999993</v>
      </c>
      <c r="L365" s="253">
        <v>37</v>
      </c>
      <c r="M365" s="275"/>
    </row>
    <row r="366" spans="1:13">
      <c r="A366" s="77">
        <v>15</v>
      </c>
      <c r="B366" s="21" t="s">
        <v>488</v>
      </c>
      <c r="C366" s="20" t="s">
        <v>675</v>
      </c>
      <c r="D366" s="88" t="s">
        <v>676</v>
      </c>
      <c r="E366" s="113">
        <v>7.2</v>
      </c>
      <c r="F366" s="90" t="s">
        <v>29</v>
      </c>
      <c r="G366" s="90" t="s">
        <v>30</v>
      </c>
      <c r="H366" s="114" t="s">
        <v>271</v>
      </c>
      <c r="I366" s="285" t="s">
        <v>117</v>
      </c>
      <c r="J366" s="91" t="s">
        <v>750</v>
      </c>
      <c r="K366" s="274">
        <v>9.6</v>
      </c>
      <c r="L366" s="253">
        <v>38</v>
      </c>
      <c r="M366" s="275"/>
    </row>
    <row r="367" spans="1:13">
      <c r="A367" s="77">
        <v>16</v>
      </c>
      <c r="B367" s="21" t="s">
        <v>378</v>
      </c>
      <c r="C367" s="13" t="s">
        <v>754</v>
      </c>
      <c r="D367" s="78" t="s">
        <v>358</v>
      </c>
      <c r="E367" s="79">
        <v>7.1</v>
      </c>
      <c r="F367" s="77" t="s">
        <v>29</v>
      </c>
      <c r="G367" s="77" t="s">
        <v>30</v>
      </c>
      <c r="H367" s="91" t="s">
        <v>271</v>
      </c>
      <c r="I367" s="77" t="s">
        <v>80</v>
      </c>
      <c r="J367" s="91" t="s">
        <v>400</v>
      </c>
      <c r="K367" s="274">
        <v>9.5</v>
      </c>
      <c r="L367" s="253">
        <v>39</v>
      </c>
      <c r="M367" s="275"/>
    </row>
    <row r="368" spans="1:13">
      <c r="A368" s="77">
        <v>17</v>
      </c>
      <c r="B368" s="21" t="s">
        <v>515</v>
      </c>
      <c r="C368" s="20" t="s">
        <v>755</v>
      </c>
      <c r="D368" s="88" t="s">
        <v>606</v>
      </c>
      <c r="E368" s="113">
        <v>7.2</v>
      </c>
      <c r="F368" s="90" t="s">
        <v>29</v>
      </c>
      <c r="G368" s="90" t="s">
        <v>729</v>
      </c>
      <c r="H368" s="114" t="s">
        <v>271</v>
      </c>
      <c r="I368" s="285" t="s">
        <v>54</v>
      </c>
      <c r="J368" s="91" t="s">
        <v>245</v>
      </c>
      <c r="K368" s="274">
        <v>9.1</v>
      </c>
      <c r="L368" s="253">
        <v>40</v>
      </c>
      <c r="M368" s="275"/>
    </row>
    <row r="369" spans="1:13">
      <c r="A369" s="77">
        <v>18</v>
      </c>
      <c r="B369" s="21" t="s">
        <v>353</v>
      </c>
      <c r="C369" s="13" t="s">
        <v>756</v>
      </c>
      <c r="D369" s="78" t="s">
        <v>757</v>
      </c>
      <c r="E369" s="79">
        <v>7.2</v>
      </c>
      <c r="F369" s="77" t="s">
        <v>72</v>
      </c>
      <c r="G369" s="77" t="s">
        <v>73</v>
      </c>
      <c r="H369" s="91" t="s">
        <v>271</v>
      </c>
      <c r="I369" s="77" t="s">
        <v>74</v>
      </c>
      <c r="J369" s="91" t="s">
        <v>119</v>
      </c>
      <c r="K369" s="274">
        <v>9.1</v>
      </c>
      <c r="L369" s="253">
        <v>40</v>
      </c>
      <c r="M369" s="275"/>
    </row>
    <row r="370" spans="1:13">
      <c r="A370" s="77">
        <v>1</v>
      </c>
      <c r="B370" s="21" t="s">
        <v>373</v>
      </c>
      <c r="C370" s="20" t="s">
        <v>758</v>
      </c>
      <c r="D370" s="88" t="s">
        <v>514</v>
      </c>
      <c r="E370" s="113">
        <v>7.3</v>
      </c>
      <c r="F370" s="90" t="s">
        <v>29</v>
      </c>
      <c r="G370" s="90" t="s">
        <v>30</v>
      </c>
      <c r="H370" s="114" t="s">
        <v>271</v>
      </c>
      <c r="I370" s="285" t="s">
        <v>172</v>
      </c>
      <c r="J370" s="91" t="s">
        <v>126</v>
      </c>
      <c r="K370" s="274">
        <v>9</v>
      </c>
      <c r="L370" s="253">
        <v>42</v>
      </c>
      <c r="M370" s="275"/>
    </row>
    <row r="371" spans="1:13">
      <c r="A371" s="77">
        <v>2</v>
      </c>
      <c r="B371" s="21" t="s">
        <v>279</v>
      </c>
      <c r="C371" s="13" t="s">
        <v>759</v>
      </c>
      <c r="D371" s="78" t="s">
        <v>28</v>
      </c>
      <c r="E371" s="79">
        <v>7.1</v>
      </c>
      <c r="F371" s="77" t="s">
        <v>29</v>
      </c>
      <c r="G371" s="77" t="s">
        <v>30</v>
      </c>
      <c r="H371" s="91" t="s">
        <v>271</v>
      </c>
      <c r="I371" s="77" t="s">
        <v>230</v>
      </c>
      <c r="J371" s="91" t="s">
        <v>615</v>
      </c>
      <c r="K371" s="274">
        <v>9</v>
      </c>
      <c r="L371" s="253">
        <v>42</v>
      </c>
      <c r="M371" s="275"/>
    </row>
    <row r="372" spans="1:13">
      <c r="A372" s="77">
        <v>3</v>
      </c>
      <c r="B372" s="21" t="s">
        <v>55</v>
      </c>
      <c r="C372" s="13" t="s">
        <v>760</v>
      </c>
      <c r="D372" s="78" t="s">
        <v>646</v>
      </c>
      <c r="E372" s="79">
        <v>7.3</v>
      </c>
      <c r="F372" s="77" t="s">
        <v>72</v>
      </c>
      <c r="G372" s="77" t="s">
        <v>73</v>
      </c>
      <c r="H372" s="91" t="s">
        <v>271</v>
      </c>
      <c r="I372" s="77" t="s">
        <v>74</v>
      </c>
      <c r="J372" s="91" t="s">
        <v>55</v>
      </c>
      <c r="K372" s="274">
        <v>8.4</v>
      </c>
      <c r="L372" s="253">
        <v>44</v>
      </c>
      <c r="M372" s="275"/>
    </row>
    <row r="373" spans="1:13">
      <c r="A373" s="77">
        <v>4</v>
      </c>
      <c r="B373" s="21" t="s">
        <v>266</v>
      </c>
      <c r="C373" s="20" t="s">
        <v>761</v>
      </c>
      <c r="D373" s="88" t="s">
        <v>323</v>
      </c>
      <c r="E373" s="113">
        <v>7.2</v>
      </c>
      <c r="F373" s="90" t="s">
        <v>29</v>
      </c>
      <c r="G373" s="90" t="s">
        <v>729</v>
      </c>
      <c r="H373" s="114" t="s">
        <v>271</v>
      </c>
      <c r="I373" s="285" t="s">
        <v>32</v>
      </c>
      <c r="J373" s="91" t="s">
        <v>213</v>
      </c>
      <c r="K373" s="274">
        <v>8.4</v>
      </c>
      <c r="L373" s="253">
        <v>44</v>
      </c>
      <c r="M373" s="275"/>
    </row>
    <row r="374" spans="1:13">
      <c r="A374" s="77">
        <v>5</v>
      </c>
      <c r="B374" s="21" t="s">
        <v>348</v>
      </c>
      <c r="C374" s="234" t="s">
        <v>762</v>
      </c>
      <c r="D374" s="78" t="s">
        <v>548</v>
      </c>
      <c r="E374" s="79">
        <v>7.1</v>
      </c>
      <c r="F374" s="77" t="s">
        <v>53</v>
      </c>
      <c r="G374" s="77" t="s">
        <v>30</v>
      </c>
      <c r="H374" s="91" t="s">
        <v>271</v>
      </c>
      <c r="I374" s="77" t="s">
        <v>80</v>
      </c>
      <c r="J374" s="91" t="s">
        <v>75</v>
      </c>
      <c r="K374" s="274">
        <v>8.1999999999999993</v>
      </c>
      <c r="L374" s="253">
        <v>46</v>
      </c>
      <c r="M374" s="275"/>
    </row>
    <row r="375" spans="1:13">
      <c r="A375" s="77">
        <v>6</v>
      </c>
      <c r="B375" s="21" t="s">
        <v>482</v>
      </c>
      <c r="C375" s="13" t="s">
        <v>763</v>
      </c>
      <c r="D375" s="78" t="s">
        <v>240</v>
      </c>
      <c r="E375" s="79">
        <v>7.1</v>
      </c>
      <c r="F375" s="77" t="s">
        <v>29</v>
      </c>
      <c r="G375" s="77" t="s">
        <v>30</v>
      </c>
      <c r="H375" s="91" t="s">
        <v>271</v>
      </c>
      <c r="I375" s="77" t="s">
        <v>80</v>
      </c>
      <c r="J375" s="91" t="s">
        <v>437</v>
      </c>
      <c r="K375" s="274">
        <v>8.1999999999999993</v>
      </c>
      <c r="L375" s="253">
        <v>46</v>
      </c>
      <c r="M375" s="275"/>
    </row>
    <row r="376" spans="1:13">
      <c r="A376" s="77">
        <v>7</v>
      </c>
      <c r="B376" s="21" t="s">
        <v>173</v>
      </c>
      <c r="C376" s="20" t="s">
        <v>764</v>
      </c>
      <c r="D376" s="88" t="s">
        <v>765</v>
      </c>
      <c r="E376" s="113">
        <v>7.3</v>
      </c>
      <c r="F376" s="90" t="s">
        <v>29</v>
      </c>
      <c r="G376" s="90" t="s">
        <v>30</v>
      </c>
      <c r="H376" s="114" t="s">
        <v>271</v>
      </c>
      <c r="I376" s="285" t="s">
        <v>117</v>
      </c>
      <c r="J376" s="91" t="s">
        <v>184</v>
      </c>
      <c r="K376" s="274">
        <v>8.1</v>
      </c>
      <c r="L376" s="253">
        <v>48</v>
      </c>
      <c r="M376" s="275"/>
    </row>
    <row r="377" spans="1:13">
      <c r="A377" s="77">
        <v>8</v>
      </c>
      <c r="B377" s="21" t="s">
        <v>391</v>
      </c>
      <c r="C377" s="20" t="s">
        <v>766</v>
      </c>
      <c r="D377" s="88" t="s">
        <v>66</v>
      </c>
      <c r="E377" s="113">
        <v>7.3</v>
      </c>
      <c r="F377" s="90" t="s">
        <v>29</v>
      </c>
      <c r="G377" s="90" t="s">
        <v>729</v>
      </c>
      <c r="H377" s="114" t="s">
        <v>271</v>
      </c>
      <c r="I377" s="285" t="s">
        <v>32</v>
      </c>
      <c r="J377" s="91" t="s">
        <v>144</v>
      </c>
      <c r="K377" s="274">
        <v>8</v>
      </c>
      <c r="L377" s="253">
        <v>49</v>
      </c>
      <c r="M377" s="275"/>
    </row>
    <row r="378" spans="1:13">
      <c r="A378" s="77">
        <v>9</v>
      </c>
      <c r="B378" s="21" t="s">
        <v>241</v>
      </c>
      <c r="C378" s="20" t="s">
        <v>767</v>
      </c>
      <c r="D378" s="88" t="s">
        <v>212</v>
      </c>
      <c r="E378" s="113">
        <v>7.3</v>
      </c>
      <c r="F378" s="90" t="s">
        <v>29</v>
      </c>
      <c r="G378" s="90" t="s">
        <v>30</v>
      </c>
      <c r="H378" s="114" t="s">
        <v>271</v>
      </c>
      <c r="I378" s="285" t="s">
        <v>117</v>
      </c>
      <c r="J378" s="91" t="s">
        <v>714</v>
      </c>
      <c r="K378" s="274">
        <v>8</v>
      </c>
      <c r="L378" s="253">
        <v>49</v>
      </c>
      <c r="M378" s="275"/>
    </row>
    <row r="379" spans="1:13">
      <c r="A379" s="77">
        <v>10</v>
      </c>
      <c r="B379" s="21" t="s">
        <v>498</v>
      </c>
      <c r="C379" s="20" t="s">
        <v>691</v>
      </c>
      <c r="D379" s="88" t="s">
        <v>768</v>
      </c>
      <c r="E379" s="113">
        <v>7.3</v>
      </c>
      <c r="F379" s="90" t="s">
        <v>29</v>
      </c>
      <c r="G379" s="90" t="s">
        <v>30</v>
      </c>
      <c r="H379" s="114" t="s">
        <v>271</v>
      </c>
      <c r="I379" s="285" t="s">
        <v>172</v>
      </c>
      <c r="J379" s="91" t="s">
        <v>273</v>
      </c>
      <c r="K379" s="274">
        <v>7.9</v>
      </c>
      <c r="L379" s="253">
        <v>51</v>
      </c>
      <c r="M379" s="275"/>
    </row>
    <row r="380" spans="1:13">
      <c r="A380" s="77">
        <v>11</v>
      </c>
      <c r="B380" s="21" t="s">
        <v>388</v>
      </c>
      <c r="C380" s="13" t="s">
        <v>769</v>
      </c>
      <c r="D380" s="88" t="s">
        <v>510</v>
      </c>
      <c r="E380" s="113">
        <v>7.1</v>
      </c>
      <c r="F380" s="90" t="s">
        <v>29</v>
      </c>
      <c r="G380" s="90" t="s">
        <v>729</v>
      </c>
      <c r="H380" s="114" t="s">
        <v>271</v>
      </c>
      <c r="I380" s="285" t="s">
        <v>122</v>
      </c>
      <c r="J380" s="91" t="s">
        <v>348</v>
      </c>
      <c r="K380" s="274">
        <v>7.8</v>
      </c>
      <c r="L380" s="253">
        <v>52</v>
      </c>
      <c r="M380" s="275"/>
    </row>
    <row r="381" spans="1:13">
      <c r="A381" s="77">
        <v>12</v>
      </c>
      <c r="B381" s="21" t="s">
        <v>244</v>
      </c>
      <c r="C381" s="20" t="s">
        <v>770</v>
      </c>
      <c r="D381" s="88" t="s">
        <v>247</v>
      </c>
      <c r="E381" s="113">
        <v>7.3</v>
      </c>
      <c r="F381" s="90" t="s">
        <v>29</v>
      </c>
      <c r="G381" s="90" t="s">
        <v>729</v>
      </c>
      <c r="H381" s="114" t="s">
        <v>271</v>
      </c>
      <c r="I381" s="285" t="s">
        <v>32</v>
      </c>
      <c r="J381" s="91" t="s">
        <v>67</v>
      </c>
      <c r="K381" s="274">
        <v>7.7</v>
      </c>
      <c r="L381" s="253">
        <v>53</v>
      </c>
      <c r="M381" s="275"/>
    </row>
    <row r="382" spans="1:13">
      <c r="A382" s="77">
        <v>13</v>
      </c>
      <c r="B382" s="21" t="s">
        <v>338</v>
      </c>
      <c r="C382" s="13" t="s">
        <v>771</v>
      </c>
      <c r="D382" s="78" t="s">
        <v>62</v>
      </c>
      <c r="E382" s="79">
        <v>7.2</v>
      </c>
      <c r="F382" s="77" t="s">
        <v>72</v>
      </c>
      <c r="G382" s="77" t="s">
        <v>73</v>
      </c>
      <c r="H382" s="91" t="s">
        <v>271</v>
      </c>
      <c r="I382" s="77" t="s">
        <v>74</v>
      </c>
      <c r="J382" s="91" t="s">
        <v>487</v>
      </c>
      <c r="K382" s="274">
        <v>7.7</v>
      </c>
      <c r="L382" s="253">
        <v>53</v>
      </c>
      <c r="M382" s="275"/>
    </row>
    <row r="383" spans="1:13">
      <c r="A383" s="77">
        <v>14</v>
      </c>
      <c r="B383" s="21" t="s">
        <v>417</v>
      </c>
      <c r="C383" s="13" t="s">
        <v>772</v>
      </c>
      <c r="D383" s="78" t="s">
        <v>595</v>
      </c>
      <c r="E383" s="79">
        <v>7.1</v>
      </c>
      <c r="F383" s="77" t="s">
        <v>29</v>
      </c>
      <c r="G383" s="77" t="s">
        <v>30</v>
      </c>
      <c r="H383" s="91" t="s">
        <v>271</v>
      </c>
      <c r="I383" s="77" t="s">
        <v>230</v>
      </c>
      <c r="J383" s="91" t="s">
        <v>635</v>
      </c>
      <c r="K383" s="274">
        <v>7.6</v>
      </c>
      <c r="L383" s="253">
        <v>55</v>
      </c>
      <c r="M383" s="275"/>
    </row>
    <row r="384" spans="1:13">
      <c r="A384" s="77">
        <v>15</v>
      </c>
      <c r="B384" s="21" t="s">
        <v>302</v>
      </c>
      <c r="C384" s="13" t="s">
        <v>688</v>
      </c>
      <c r="D384" s="78" t="s">
        <v>62</v>
      </c>
      <c r="E384" s="79">
        <v>7.4</v>
      </c>
      <c r="F384" s="77" t="s">
        <v>72</v>
      </c>
      <c r="G384" s="77" t="s">
        <v>73</v>
      </c>
      <c r="H384" s="91" t="s">
        <v>271</v>
      </c>
      <c r="I384" s="77" t="s">
        <v>74</v>
      </c>
      <c r="J384" s="91" t="s">
        <v>244</v>
      </c>
      <c r="K384" s="274">
        <v>7.1</v>
      </c>
      <c r="L384" s="253">
        <v>56</v>
      </c>
      <c r="M384" s="275"/>
    </row>
    <row r="385" spans="1:13">
      <c r="A385" s="77">
        <v>16</v>
      </c>
      <c r="B385" s="21" t="s">
        <v>421</v>
      </c>
      <c r="C385" s="13" t="s">
        <v>773</v>
      </c>
      <c r="D385" s="78" t="s">
        <v>774</v>
      </c>
      <c r="E385" s="79">
        <v>7.1</v>
      </c>
      <c r="F385" s="77" t="s">
        <v>29</v>
      </c>
      <c r="G385" s="77" t="s">
        <v>30</v>
      </c>
      <c r="H385" s="91" t="s">
        <v>271</v>
      </c>
      <c r="I385" s="77" t="s">
        <v>230</v>
      </c>
      <c r="J385" s="91" t="s">
        <v>700</v>
      </c>
      <c r="K385" s="274">
        <v>6.7</v>
      </c>
      <c r="L385" s="253">
        <v>57</v>
      </c>
      <c r="M385" s="275"/>
    </row>
    <row r="386" spans="1:13">
      <c r="A386" s="77">
        <v>17</v>
      </c>
      <c r="B386" s="21" t="s">
        <v>445</v>
      </c>
      <c r="C386" s="13" t="s">
        <v>775</v>
      </c>
      <c r="D386" s="78" t="s">
        <v>66</v>
      </c>
      <c r="E386" s="79">
        <v>7.1</v>
      </c>
      <c r="F386" s="77" t="s">
        <v>29</v>
      </c>
      <c r="G386" s="77" t="s">
        <v>30</v>
      </c>
      <c r="H386" s="91" t="s">
        <v>271</v>
      </c>
      <c r="I386" s="77" t="s">
        <v>230</v>
      </c>
      <c r="J386" s="91" t="s">
        <v>168</v>
      </c>
      <c r="K386" s="274">
        <v>6.3</v>
      </c>
      <c r="L386" s="253">
        <v>58</v>
      </c>
      <c r="M386" s="275"/>
    </row>
    <row r="387" spans="1:13">
      <c r="A387" s="77">
        <v>18</v>
      </c>
      <c r="B387" s="21" t="s">
        <v>484</v>
      </c>
      <c r="C387" s="13" t="s">
        <v>776</v>
      </c>
      <c r="D387" s="78" t="s">
        <v>62</v>
      </c>
      <c r="E387" s="79">
        <v>7.1</v>
      </c>
      <c r="F387" s="77" t="s">
        <v>29</v>
      </c>
      <c r="G387" s="77" t="s">
        <v>30</v>
      </c>
      <c r="H387" s="91" t="s">
        <v>271</v>
      </c>
      <c r="I387" s="77" t="s">
        <v>206</v>
      </c>
      <c r="J387" s="91" t="s">
        <v>81</v>
      </c>
      <c r="K387" s="274">
        <v>5.9</v>
      </c>
      <c r="L387" s="253">
        <v>59</v>
      </c>
      <c r="M387" s="275"/>
    </row>
    <row r="388" spans="1:13">
      <c r="A388" s="77">
        <v>19</v>
      </c>
      <c r="B388" s="21" t="s">
        <v>101</v>
      </c>
      <c r="C388" s="13" t="s">
        <v>777</v>
      </c>
      <c r="D388" s="78" t="s">
        <v>278</v>
      </c>
      <c r="E388" s="79">
        <v>7.3</v>
      </c>
      <c r="F388" s="77" t="s">
        <v>53</v>
      </c>
      <c r="G388" s="77" t="s">
        <v>30</v>
      </c>
      <c r="H388" s="91" t="s">
        <v>271</v>
      </c>
      <c r="I388" s="77" t="s">
        <v>80</v>
      </c>
      <c r="J388" s="91" t="s">
        <v>482</v>
      </c>
      <c r="K388" s="274">
        <v>5.8</v>
      </c>
      <c r="L388" s="253">
        <v>60</v>
      </c>
      <c r="M388" s="275"/>
    </row>
    <row r="389" spans="1:13">
      <c r="A389" s="77">
        <v>20</v>
      </c>
      <c r="B389" s="21" t="s">
        <v>487</v>
      </c>
      <c r="C389" s="20" t="s">
        <v>214</v>
      </c>
      <c r="D389" s="88" t="s">
        <v>778</v>
      </c>
      <c r="E389" s="113">
        <v>7.2</v>
      </c>
      <c r="F389" s="90" t="s">
        <v>29</v>
      </c>
      <c r="G389" s="90" t="s">
        <v>729</v>
      </c>
      <c r="H389" s="114" t="s">
        <v>271</v>
      </c>
      <c r="I389" s="285" t="s">
        <v>54</v>
      </c>
      <c r="J389" s="91" t="s">
        <v>113</v>
      </c>
      <c r="K389" s="274">
        <v>5.5</v>
      </c>
      <c r="L389" s="253">
        <v>61</v>
      </c>
      <c r="M389" s="275"/>
    </row>
    <row r="390" spans="1:13">
      <c r="A390" s="77">
        <v>21</v>
      </c>
      <c r="B390" s="21" t="s">
        <v>475</v>
      </c>
      <c r="C390" s="13" t="s">
        <v>745</v>
      </c>
      <c r="D390" s="78" t="s">
        <v>141</v>
      </c>
      <c r="E390" s="79">
        <v>7.1</v>
      </c>
      <c r="F390" s="77" t="s">
        <v>53</v>
      </c>
      <c r="G390" s="77" t="s">
        <v>164</v>
      </c>
      <c r="H390" s="91" t="s">
        <v>271</v>
      </c>
      <c r="I390" s="77" t="s">
        <v>93</v>
      </c>
      <c r="J390" s="91" t="s">
        <v>680</v>
      </c>
      <c r="K390" s="274">
        <v>5.5</v>
      </c>
      <c r="L390" s="253">
        <v>61</v>
      </c>
      <c r="M390" s="275"/>
    </row>
    <row r="391" spans="1:13">
      <c r="A391" s="77">
        <v>22</v>
      </c>
      <c r="B391" s="21" t="s">
        <v>477</v>
      </c>
      <c r="C391" s="13" t="s">
        <v>779</v>
      </c>
      <c r="D391" s="78" t="s">
        <v>471</v>
      </c>
      <c r="E391" s="79">
        <v>7.1</v>
      </c>
      <c r="F391" s="77" t="s">
        <v>53</v>
      </c>
      <c r="G391" s="77" t="s">
        <v>30</v>
      </c>
      <c r="H391" s="91" t="s">
        <v>271</v>
      </c>
      <c r="I391" s="77" t="s">
        <v>230</v>
      </c>
      <c r="J391" s="91" t="s">
        <v>225</v>
      </c>
      <c r="K391" s="274">
        <v>5.3</v>
      </c>
      <c r="L391" s="253">
        <v>63</v>
      </c>
      <c r="M391" s="275"/>
    </row>
    <row r="392" spans="1:13">
      <c r="A392" s="77">
        <v>23</v>
      </c>
      <c r="B392" s="21" t="s">
        <v>331</v>
      </c>
      <c r="C392" s="13" t="s">
        <v>693</v>
      </c>
      <c r="D392" s="78" t="s">
        <v>155</v>
      </c>
      <c r="E392" s="79">
        <v>7.2</v>
      </c>
      <c r="F392" s="77" t="s">
        <v>29</v>
      </c>
      <c r="G392" s="77" t="s">
        <v>30</v>
      </c>
      <c r="H392" s="91" t="s">
        <v>271</v>
      </c>
      <c r="I392" s="77" t="s">
        <v>206</v>
      </c>
      <c r="J392" s="91" t="s">
        <v>622</v>
      </c>
      <c r="K392" s="274">
        <v>3.8</v>
      </c>
      <c r="L392" s="253">
        <v>64</v>
      </c>
      <c r="M392" s="275"/>
    </row>
    <row r="393" spans="1:13">
      <c r="A393" s="116">
        <v>1</v>
      </c>
      <c r="B393" s="32" t="s">
        <v>684</v>
      </c>
      <c r="C393" s="33" t="s">
        <v>702</v>
      </c>
      <c r="D393" s="42" t="s">
        <v>613</v>
      </c>
      <c r="E393" s="118">
        <v>7.1</v>
      </c>
      <c r="F393" s="116" t="s">
        <v>29</v>
      </c>
      <c r="G393" s="116" t="s">
        <v>30</v>
      </c>
      <c r="H393" s="117" t="s">
        <v>416</v>
      </c>
      <c r="I393" s="116" t="s">
        <v>167</v>
      </c>
      <c r="J393" s="117" t="s">
        <v>431</v>
      </c>
      <c r="K393" s="274">
        <v>15</v>
      </c>
      <c r="L393" s="253">
        <v>1</v>
      </c>
      <c r="M393" s="275" t="s">
        <v>780</v>
      </c>
    </row>
    <row r="394" spans="1:13">
      <c r="A394" s="116">
        <v>2</v>
      </c>
      <c r="B394" s="32" t="s">
        <v>598</v>
      </c>
      <c r="C394" s="33" t="s">
        <v>707</v>
      </c>
      <c r="D394" s="42" t="s">
        <v>423</v>
      </c>
      <c r="E394" s="118">
        <v>7.1</v>
      </c>
      <c r="F394" s="116" t="s">
        <v>29</v>
      </c>
      <c r="G394" s="116" t="s">
        <v>30</v>
      </c>
      <c r="H394" s="117" t="s">
        <v>416</v>
      </c>
      <c r="I394" s="116" t="s">
        <v>37</v>
      </c>
      <c r="J394" s="117" t="s">
        <v>156</v>
      </c>
      <c r="K394" s="274">
        <v>15</v>
      </c>
      <c r="L394" s="253">
        <v>1</v>
      </c>
      <c r="M394" s="275" t="s">
        <v>18</v>
      </c>
    </row>
    <row r="395" spans="1:13">
      <c r="A395" s="116">
        <v>3</v>
      </c>
      <c r="B395" s="32" t="s">
        <v>527</v>
      </c>
      <c r="C395" s="33" t="s">
        <v>781</v>
      </c>
      <c r="D395" s="42" t="s">
        <v>340</v>
      </c>
      <c r="E395" s="118">
        <v>7.7</v>
      </c>
      <c r="F395" s="116" t="s">
        <v>29</v>
      </c>
      <c r="G395" s="116" t="s">
        <v>30</v>
      </c>
      <c r="H395" s="117" t="s">
        <v>416</v>
      </c>
      <c r="I395" s="116" t="s">
        <v>58</v>
      </c>
      <c r="J395" s="117" t="s">
        <v>252</v>
      </c>
      <c r="K395" s="274">
        <v>14.5</v>
      </c>
      <c r="L395" s="253">
        <v>3</v>
      </c>
      <c r="M395" s="275" t="s">
        <v>19</v>
      </c>
    </row>
    <row r="396" spans="1:13">
      <c r="A396" s="116">
        <v>4</v>
      </c>
      <c r="B396" s="32" t="s">
        <v>753</v>
      </c>
      <c r="C396" s="33" t="s">
        <v>460</v>
      </c>
      <c r="D396" s="42" t="s">
        <v>546</v>
      </c>
      <c r="E396" s="118">
        <v>7.7</v>
      </c>
      <c r="F396" s="116" t="s">
        <v>29</v>
      </c>
      <c r="G396" s="116" t="s">
        <v>30</v>
      </c>
      <c r="H396" s="117" t="s">
        <v>416</v>
      </c>
      <c r="I396" s="116" t="s">
        <v>105</v>
      </c>
      <c r="J396" s="117" t="s">
        <v>50</v>
      </c>
      <c r="K396" s="274">
        <v>14.25</v>
      </c>
      <c r="L396" s="253">
        <v>4</v>
      </c>
      <c r="M396" s="275" t="s">
        <v>19</v>
      </c>
    </row>
    <row r="397" spans="1:13">
      <c r="A397" s="116">
        <v>5</v>
      </c>
      <c r="B397" s="32" t="s">
        <v>425</v>
      </c>
      <c r="C397" s="33" t="s">
        <v>523</v>
      </c>
      <c r="D397" s="42" t="s">
        <v>430</v>
      </c>
      <c r="E397" s="118">
        <v>7.1</v>
      </c>
      <c r="F397" s="116" t="s">
        <v>29</v>
      </c>
      <c r="G397" s="116" t="s">
        <v>30</v>
      </c>
      <c r="H397" s="117" t="s">
        <v>416</v>
      </c>
      <c r="I397" s="116" t="s">
        <v>80</v>
      </c>
      <c r="J397" s="117" t="s">
        <v>425</v>
      </c>
      <c r="K397" s="274">
        <v>13.75</v>
      </c>
      <c r="L397" s="253">
        <v>5</v>
      </c>
      <c r="M397" s="275" t="s">
        <v>20</v>
      </c>
    </row>
    <row r="398" spans="1:13">
      <c r="A398" s="116">
        <v>6</v>
      </c>
      <c r="B398" s="32" t="s">
        <v>637</v>
      </c>
      <c r="C398" s="33" t="s">
        <v>529</v>
      </c>
      <c r="D398" s="42" t="s">
        <v>530</v>
      </c>
      <c r="E398" s="118">
        <v>7.7</v>
      </c>
      <c r="F398" s="116" t="s">
        <v>29</v>
      </c>
      <c r="G398" s="116" t="s">
        <v>30</v>
      </c>
      <c r="H398" s="117" t="s">
        <v>416</v>
      </c>
      <c r="I398" s="116" t="s">
        <v>105</v>
      </c>
      <c r="J398" s="117" t="s">
        <v>63</v>
      </c>
      <c r="K398" s="274">
        <v>13.25</v>
      </c>
      <c r="L398" s="253">
        <v>6</v>
      </c>
      <c r="M398" s="275" t="s">
        <v>20</v>
      </c>
    </row>
    <row r="399" spans="1:13">
      <c r="A399" s="116">
        <v>7</v>
      </c>
      <c r="B399" s="32" t="s">
        <v>782</v>
      </c>
      <c r="C399" s="33" t="s">
        <v>716</v>
      </c>
      <c r="D399" s="42" t="s">
        <v>62</v>
      </c>
      <c r="E399" s="118">
        <v>7.1</v>
      </c>
      <c r="F399" s="116" t="s">
        <v>29</v>
      </c>
      <c r="G399" s="116" t="s">
        <v>30</v>
      </c>
      <c r="H399" s="117" t="s">
        <v>416</v>
      </c>
      <c r="I399" s="116" t="s">
        <v>167</v>
      </c>
      <c r="J399" s="117" t="s">
        <v>498</v>
      </c>
      <c r="K399" s="274">
        <v>13.25</v>
      </c>
      <c r="L399" s="253">
        <v>6</v>
      </c>
      <c r="M399" s="275" t="s">
        <v>20</v>
      </c>
    </row>
    <row r="400" spans="1:13">
      <c r="A400" s="116">
        <v>8</v>
      </c>
      <c r="B400" s="32" t="s">
        <v>664</v>
      </c>
      <c r="C400" s="33" t="s">
        <v>749</v>
      </c>
      <c r="D400" s="42" t="s">
        <v>121</v>
      </c>
      <c r="E400" s="118">
        <v>7.1</v>
      </c>
      <c r="F400" s="116" t="s">
        <v>29</v>
      </c>
      <c r="G400" s="116" t="s">
        <v>30</v>
      </c>
      <c r="H400" s="117" t="s">
        <v>416</v>
      </c>
      <c r="I400" s="116" t="s">
        <v>37</v>
      </c>
      <c r="J400" s="117" t="s">
        <v>491</v>
      </c>
      <c r="K400" s="274">
        <v>13.25</v>
      </c>
      <c r="L400" s="253">
        <v>6</v>
      </c>
      <c r="M400" s="275" t="s">
        <v>20</v>
      </c>
    </row>
    <row r="401" spans="1:13">
      <c r="A401" s="116">
        <v>9</v>
      </c>
      <c r="B401" s="32" t="s">
        <v>612</v>
      </c>
      <c r="C401" s="33" t="s">
        <v>709</v>
      </c>
      <c r="D401" s="42" t="s">
        <v>66</v>
      </c>
      <c r="E401" s="118">
        <v>7.1</v>
      </c>
      <c r="F401" s="116" t="s">
        <v>29</v>
      </c>
      <c r="G401" s="116" t="s">
        <v>30</v>
      </c>
      <c r="H401" s="117" t="s">
        <v>416</v>
      </c>
      <c r="I401" s="116" t="s">
        <v>37</v>
      </c>
      <c r="J401" s="117" t="s">
        <v>474</v>
      </c>
      <c r="K401" s="274">
        <v>12.75</v>
      </c>
      <c r="L401" s="253">
        <v>9</v>
      </c>
      <c r="M401" s="275" t="s">
        <v>20</v>
      </c>
    </row>
    <row r="402" spans="1:13">
      <c r="A402" s="116">
        <v>10</v>
      </c>
      <c r="B402" s="32" t="s">
        <v>617</v>
      </c>
      <c r="C402" s="33" t="s">
        <v>521</v>
      </c>
      <c r="D402" s="42" t="s">
        <v>530</v>
      </c>
      <c r="E402" s="118">
        <v>7.1</v>
      </c>
      <c r="F402" s="116" t="s">
        <v>29</v>
      </c>
      <c r="G402" s="116" t="s">
        <v>30</v>
      </c>
      <c r="H402" s="117" t="s">
        <v>416</v>
      </c>
      <c r="I402" s="116" t="s">
        <v>37</v>
      </c>
      <c r="J402" s="117" t="s">
        <v>326</v>
      </c>
      <c r="K402" s="274">
        <v>12.25</v>
      </c>
      <c r="L402" s="253">
        <v>10</v>
      </c>
      <c r="M402" s="275" t="s">
        <v>20</v>
      </c>
    </row>
    <row r="403" spans="1:13">
      <c r="A403" s="116">
        <v>11</v>
      </c>
      <c r="B403" s="32" t="s">
        <v>783</v>
      </c>
      <c r="C403" s="33" t="s">
        <v>711</v>
      </c>
      <c r="D403" s="42" t="s">
        <v>466</v>
      </c>
      <c r="E403" s="118">
        <v>7.1</v>
      </c>
      <c r="F403" s="116" t="s">
        <v>29</v>
      </c>
      <c r="G403" s="116" t="s">
        <v>30</v>
      </c>
      <c r="H403" s="117" t="s">
        <v>416</v>
      </c>
      <c r="I403" s="116" t="s">
        <v>167</v>
      </c>
      <c r="J403" s="117" t="s">
        <v>118</v>
      </c>
      <c r="K403" s="274">
        <v>12</v>
      </c>
      <c r="L403" s="253">
        <v>11</v>
      </c>
      <c r="M403" s="275" t="s">
        <v>20</v>
      </c>
    </row>
    <row r="404" spans="1:13">
      <c r="A404" s="116">
        <v>12</v>
      </c>
      <c r="B404" s="32" t="s">
        <v>208</v>
      </c>
      <c r="C404" s="33" t="s">
        <v>784</v>
      </c>
      <c r="D404" s="42" t="s">
        <v>479</v>
      </c>
      <c r="E404" s="118">
        <v>7.1</v>
      </c>
      <c r="F404" s="116" t="s">
        <v>29</v>
      </c>
      <c r="G404" s="116" t="s">
        <v>30</v>
      </c>
      <c r="H404" s="117" t="s">
        <v>416</v>
      </c>
      <c r="I404" s="116" t="s">
        <v>80</v>
      </c>
      <c r="J404" s="117" t="s">
        <v>150</v>
      </c>
      <c r="K404" s="274">
        <v>11.5</v>
      </c>
      <c r="L404" s="253">
        <v>12</v>
      </c>
      <c r="M404" s="275" t="s">
        <v>20</v>
      </c>
    </row>
    <row r="405" spans="1:13">
      <c r="A405" s="116">
        <v>13</v>
      </c>
      <c r="B405" s="32" t="s">
        <v>657</v>
      </c>
      <c r="C405" s="33" t="s">
        <v>731</v>
      </c>
      <c r="D405" s="42" t="s">
        <v>240</v>
      </c>
      <c r="E405" s="118">
        <v>7.1</v>
      </c>
      <c r="F405" s="116" t="s">
        <v>29</v>
      </c>
      <c r="G405" s="116" t="s">
        <v>30</v>
      </c>
      <c r="H405" s="117" t="s">
        <v>416</v>
      </c>
      <c r="I405" s="116" t="s">
        <v>167</v>
      </c>
      <c r="J405" s="117" t="s">
        <v>380</v>
      </c>
      <c r="K405" s="274">
        <v>11.5</v>
      </c>
      <c r="L405" s="253">
        <v>12</v>
      </c>
      <c r="M405" s="275" t="s">
        <v>20</v>
      </c>
    </row>
    <row r="406" spans="1:13">
      <c r="A406" s="116">
        <v>14</v>
      </c>
      <c r="B406" s="32" t="s">
        <v>459</v>
      </c>
      <c r="C406" s="235" t="s">
        <v>785</v>
      </c>
      <c r="D406" s="42" t="s">
        <v>538</v>
      </c>
      <c r="E406" s="118">
        <v>7.1</v>
      </c>
      <c r="F406" s="116" t="s">
        <v>29</v>
      </c>
      <c r="G406" s="116" t="s">
        <v>30</v>
      </c>
      <c r="H406" s="117" t="s">
        <v>416</v>
      </c>
      <c r="I406" s="116" t="s">
        <v>80</v>
      </c>
      <c r="J406" s="117" t="s">
        <v>238</v>
      </c>
      <c r="K406" s="274">
        <v>11.25</v>
      </c>
      <c r="L406" s="253">
        <v>14</v>
      </c>
      <c r="M406" s="275" t="s">
        <v>20</v>
      </c>
    </row>
    <row r="407" spans="1:13">
      <c r="A407" s="116">
        <v>15</v>
      </c>
      <c r="B407" s="32" t="s">
        <v>579</v>
      </c>
      <c r="C407" s="33" t="s">
        <v>786</v>
      </c>
      <c r="D407" s="42" t="s">
        <v>201</v>
      </c>
      <c r="E407" s="118">
        <v>7.7</v>
      </c>
      <c r="F407" s="116" t="s">
        <v>29</v>
      </c>
      <c r="G407" s="116" t="s">
        <v>30</v>
      </c>
      <c r="H407" s="117" t="s">
        <v>416</v>
      </c>
      <c r="I407" s="116" t="s">
        <v>105</v>
      </c>
      <c r="J407" s="117" t="s">
        <v>452</v>
      </c>
      <c r="K407" s="274">
        <v>11</v>
      </c>
      <c r="L407" s="253">
        <v>15</v>
      </c>
      <c r="M407" s="275" t="s">
        <v>20</v>
      </c>
    </row>
    <row r="408" spans="1:13">
      <c r="A408" s="116">
        <v>16</v>
      </c>
      <c r="B408" s="34" t="s">
        <v>156</v>
      </c>
      <c r="C408" s="35" t="s">
        <v>787</v>
      </c>
      <c r="D408" s="120" t="s">
        <v>423</v>
      </c>
      <c r="E408" s="121">
        <v>7.2</v>
      </c>
      <c r="F408" s="122" t="s">
        <v>29</v>
      </c>
      <c r="G408" s="122" t="s">
        <v>30</v>
      </c>
      <c r="H408" s="123" t="s">
        <v>416</v>
      </c>
      <c r="I408" s="286" t="s">
        <v>100</v>
      </c>
      <c r="J408" s="117" t="s">
        <v>448</v>
      </c>
      <c r="K408" s="274">
        <v>10.75</v>
      </c>
      <c r="L408" s="253">
        <v>16</v>
      </c>
      <c r="M408" s="275" t="s">
        <v>20</v>
      </c>
    </row>
    <row r="409" spans="1:13">
      <c r="A409" s="116">
        <v>17</v>
      </c>
      <c r="B409" s="32" t="s">
        <v>743</v>
      </c>
      <c r="C409" s="36" t="s">
        <v>713</v>
      </c>
      <c r="D409" s="42" t="s">
        <v>240</v>
      </c>
      <c r="E409" s="118">
        <v>7.7</v>
      </c>
      <c r="F409" s="116" t="s">
        <v>29</v>
      </c>
      <c r="G409" s="116" t="s">
        <v>30</v>
      </c>
      <c r="H409" s="117" t="s">
        <v>416</v>
      </c>
      <c r="I409" s="116" t="s">
        <v>105</v>
      </c>
      <c r="J409" s="117" t="s">
        <v>196</v>
      </c>
      <c r="K409" s="274">
        <v>10.75</v>
      </c>
      <c r="L409" s="253">
        <v>16</v>
      </c>
      <c r="M409" s="275" t="s">
        <v>20</v>
      </c>
    </row>
    <row r="410" spans="1:13">
      <c r="A410" s="116">
        <v>18</v>
      </c>
      <c r="B410" s="32" t="s">
        <v>741</v>
      </c>
      <c r="C410" s="33" t="s">
        <v>788</v>
      </c>
      <c r="D410" s="42" t="s">
        <v>789</v>
      </c>
      <c r="E410" s="118">
        <v>7.7</v>
      </c>
      <c r="F410" s="116" t="s">
        <v>29</v>
      </c>
      <c r="G410" s="116" t="s">
        <v>30</v>
      </c>
      <c r="H410" s="117" t="s">
        <v>416</v>
      </c>
      <c r="I410" s="116" t="s">
        <v>58</v>
      </c>
      <c r="J410" s="117" t="s">
        <v>309</v>
      </c>
      <c r="K410" s="274">
        <v>10.5</v>
      </c>
      <c r="L410" s="253">
        <v>18</v>
      </c>
      <c r="M410" s="275" t="s">
        <v>20</v>
      </c>
    </row>
    <row r="411" spans="1:13">
      <c r="A411" s="116">
        <v>19</v>
      </c>
      <c r="B411" s="32" t="s">
        <v>790</v>
      </c>
      <c r="C411" s="33" t="s">
        <v>723</v>
      </c>
      <c r="D411" s="42" t="s">
        <v>62</v>
      </c>
      <c r="E411" s="118">
        <v>7.7</v>
      </c>
      <c r="F411" s="116" t="s">
        <v>29</v>
      </c>
      <c r="G411" s="116" t="s">
        <v>30</v>
      </c>
      <c r="H411" s="117" t="s">
        <v>416</v>
      </c>
      <c r="I411" s="116" t="s">
        <v>105</v>
      </c>
      <c r="J411" s="117" t="s">
        <v>373</v>
      </c>
      <c r="K411" s="274">
        <v>10.25</v>
      </c>
      <c r="L411" s="253">
        <v>19</v>
      </c>
      <c r="M411" s="275" t="s">
        <v>20</v>
      </c>
    </row>
    <row r="412" spans="1:13">
      <c r="A412" s="116">
        <v>20</v>
      </c>
      <c r="B412" s="32" t="s">
        <v>752</v>
      </c>
      <c r="C412" s="33" t="s">
        <v>701</v>
      </c>
      <c r="D412" s="42" t="s">
        <v>84</v>
      </c>
      <c r="E412" s="118">
        <v>7.7</v>
      </c>
      <c r="F412" s="116" t="s">
        <v>29</v>
      </c>
      <c r="G412" s="116" t="s">
        <v>30</v>
      </c>
      <c r="H412" s="117" t="s">
        <v>416</v>
      </c>
      <c r="I412" s="116" t="s">
        <v>58</v>
      </c>
      <c r="J412" s="117" t="s">
        <v>85</v>
      </c>
      <c r="K412" s="274">
        <v>10</v>
      </c>
      <c r="L412" s="253">
        <v>20</v>
      </c>
      <c r="M412" s="275" t="s">
        <v>21</v>
      </c>
    </row>
    <row r="413" spans="1:13">
      <c r="A413" s="116">
        <v>21</v>
      </c>
      <c r="B413" s="32" t="s">
        <v>748</v>
      </c>
      <c r="C413" s="33" t="s">
        <v>721</v>
      </c>
      <c r="D413" s="42" t="s">
        <v>479</v>
      </c>
      <c r="E413" s="118">
        <v>7.1</v>
      </c>
      <c r="F413" s="116" t="s">
        <v>29</v>
      </c>
      <c r="G413" s="116" t="s">
        <v>30</v>
      </c>
      <c r="H413" s="117" t="s">
        <v>416</v>
      </c>
      <c r="I413" s="116" t="s">
        <v>37</v>
      </c>
      <c r="J413" s="117" t="s">
        <v>369</v>
      </c>
      <c r="K413" s="274">
        <v>9.75</v>
      </c>
      <c r="L413" s="253">
        <v>21</v>
      </c>
      <c r="M413" s="275" t="s">
        <v>21</v>
      </c>
    </row>
    <row r="414" spans="1:13">
      <c r="A414" s="116">
        <v>1</v>
      </c>
      <c r="B414" s="32" t="s">
        <v>43</v>
      </c>
      <c r="C414" s="37" t="s">
        <v>791</v>
      </c>
      <c r="D414" s="124" t="s">
        <v>792</v>
      </c>
      <c r="E414" s="125">
        <v>7.2</v>
      </c>
      <c r="F414" s="126" t="s">
        <v>29</v>
      </c>
      <c r="G414" s="126" t="s">
        <v>30</v>
      </c>
      <c r="H414" s="127" t="s">
        <v>416</v>
      </c>
      <c r="I414" s="287" t="s">
        <v>32</v>
      </c>
      <c r="J414" s="117" t="s">
        <v>69</v>
      </c>
      <c r="K414" s="274">
        <v>9.25</v>
      </c>
      <c r="L414" s="253">
        <v>22</v>
      </c>
      <c r="M414" s="275" t="s">
        <v>21</v>
      </c>
    </row>
    <row r="415" spans="1:13">
      <c r="A415" s="116">
        <v>2</v>
      </c>
      <c r="B415" s="32" t="s">
        <v>793</v>
      </c>
      <c r="C415" s="33" t="s">
        <v>214</v>
      </c>
      <c r="D415" s="42" t="s">
        <v>634</v>
      </c>
      <c r="E415" s="118">
        <v>7.1</v>
      </c>
      <c r="F415" s="116" t="s">
        <v>29</v>
      </c>
      <c r="G415" s="116" t="s">
        <v>30</v>
      </c>
      <c r="H415" s="117" t="s">
        <v>416</v>
      </c>
      <c r="I415" s="116" t="s">
        <v>37</v>
      </c>
      <c r="J415" s="117" t="s">
        <v>324</v>
      </c>
      <c r="K415" s="274">
        <v>9</v>
      </c>
      <c r="L415" s="253">
        <v>23</v>
      </c>
      <c r="M415" s="275" t="s">
        <v>21</v>
      </c>
    </row>
    <row r="416" spans="1:13">
      <c r="A416" s="116">
        <v>3</v>
      </c>
      <c r="B416" s="32" t="s">
        <v>40</v>
      </c>
      <c r="C416" s="33" t="s">
        <v>737</v>
      </c>
      <c r="D416" s="42" t="s">
        <v>584</v>
      </c>
      <c r="E416" s="118">
        <v>7.3</v>
      </c>
      <c r="F416" s="116" t="s">
        <v>29</v>
      </c>
      <c r="G416" s="116" t="s">
        <v>30</v>
      </c>
      <c r="H416" s="117" t="s">
        <v>416</v>
      </c>
      <c r="I416" s="116" t="s">
        <v>182</v>
      </c>
      <c r="J416" s="117" t="s">
        <v>706</v>
      </c>
      <c r="K416" s="274">
        <v>9</v>
      </c>
      <c r="L416" s="253">
        <v>23</v>
      </c>
      <c r="M416" s="275" t="s">
        <v>21</v>
      </c>
    </row>
    <row r="417" spans="1:13">
      <c r="A417" s="116">
        <v>4</v>
      </c>
      <c r="B417" s="32" t="s">
        <v>654</v>
      </c>
      <c r="C417" s="33" t="s">
        <v>715</v>
      </c>
      <c r="D417" s="42" t="s">
        <v>548</v>
      </c>
      <c r="E417" s="118">
        <v>7.7</v>
      </c>
      <c r="F417" s="116" t="s">
        <v>29</v>
      </c>
      <c r="G417" s="116" t="s">
        <v>30</v>
      </c>
      <c r="H417" s="117" t="s">
        <v>416</v>
      </c>
      <c r="I417" s="116" t="s">
        <v>58</v>
      </c>
      <c r="J417" s="117" t="s">
        <v>395</v>
      </c>
      <c r="K417" s="274">
        <v>8.75</v>
      </c>
      <c r="L417" s="253">
        <v>25</v>
      </c>
      <c r="M417" s="275" t="s">
        <v>21</v>
      </c>
    </row>
    <row r="418" spans="1:13">
      <c r="A418" s="116">
        <v>5</v>
      </c>
      <c r="B418" s="32" t="s">
        <v>604</v>
      </c>
      <c r="C418" s="33" t="s">
        <v>553</v>
      </c>
      <c r="D418" s="42" t="s">
        <v>281</v>
      </c>
      <c r="E418" s="118">
        <v>7.7</v>
      </c>
      <c r="F418" s="116" t="s">
        <v>29</v>
      </c>
      <c r="G418" s="116" t="s">
        <v>30</v>
      </c>
      <c r="H418" s="117" t="s">
        <v>416</v>
      </c>
      <c r="I418" s="116" t="s">
        <v>105</v>
      </c>
      <c r="J418" s="117" t="s">
        <v>794</v>
      </c>
      <c r="K418" s="274">
        <v>8</v>
      </c>
      <c r="L418" s="253">
        <v>26</v>
      </c>
      <c r="M418" s="275" t="s">
        <v>21</v>
      </c>
    </row>
    <row r="419" spans="1:13">
      <c r="A419" s="116">
        <v>6</v>
      </c>
      <c r="B419" s="32" t="s">
        <v>554</v>
      </c>
      <c r="C419" s="33" t="s">
        <v>735</v>
      </c>
      <c r="D419" s="42" t="s">
        <v>736</v>
      </c>
      <c r="E419" s="118">
        <v>7.7</v>
      </c>
      <c r="F419" s="116" t="s">
        <v>29</v>
      </c>
      <c r="G419" s="116" t="s">
        <v>30</v>
      </c>
      <c r="H419" s="117" t="s">
        <v>416</v>
      </c>
      <c r="I419" s="116" t="s">
        <v>58</v>
      </c>
      <c r="J419" s="117" t="s">
        <v>130</v>
      </c>
      <c r="K419" s="274">
        <v>7.75</v>
      </c>
      <c r="L419" s="253">
        <v>27</v>
      </c>
      <c r="M419" s="275" t="s">
        <v>21</v>
      </c>
    </row>
    <row r="420" spans="1:13">
      <c r="A420" s="116">
        <v>7</v>
      </c>
      <c r="B420" s="32" t="s">
        <v>293</v>
      </c>
      <c r="C420" s="33" t="s">
        <v>568</v>
      </c>
      <c r="D420" s="42" t="s">
        <v>278</v>
      </c>
      <c r="E420" s="118">
        <v>7.4</v>
      </c>
      <c r="F420" s="116" t="s">
        <v>72</v>
      </c>
      <c r="G420" s="116" t="s">
        <v>73</v>
      </c>
      <c r="H420" s="117" t="s">
        <v>416</v>
      </c>
      <c r="I420" s="116" t="s">
        <v>74</v>
      </c>
      <c r="J420" s="117" t="s">
        <v>475</v>
      </c>
      <c r="K420" s="274">
        <v>7.25</v>
      </c>
      <c r="L420" s="253">
        <v>28</v>
      </c>
      <c r="M420" s="275" t="s">
        <v>21</v>
      </c>
    </row>
    <row r="421" spans="1:13">
      <c r="A421" s="116">
        <v>8</v>
      </c>
      <c r="B421" s="32" t="s">
        <v>794</v>
      </c>
      <c r="C421" s="33" t="s">
        <v>547</v>
      </c>
      <c r="D421" s="42" t="s">
        <v>548</v>
      </c>
      <c r="E421" s="118">
        <v>7.7</v>
      </c>
      <c r="F421" s="116" t="s">
        <v>29</v>
      </c>
      <c r="G421" s="116" t="s">
        <v>30</v>
      </c>
      <c r="H421" s="117" t="s">
        <v>416</v>
      </c>
      <c r="I421" s="116" t="s">
        <v>105</v>
      </c>
      <c r="J421" s="117" t="s">
        <v>418</v>
      </c>
      <c r="K421" s="274">
        <v>7</v>
      </c>
      <c r="L421" s="253">
        <v>29</v>
      </c>
      <c r="M421" s="275" t="s">
        <v>21</v>
      </c>
    </row>
    <row r="422" spans="1:13">
      <c r="A422" s="116">
        <v>9</v>
      </c>
      <c r="B422" s="32" t="s">
        <v>114</v>
      </c>
      <c r="C422" s="33" t="s">
        <v>725</v>
      </c>
      <c r="D422" s="42" t="s">
        <v>726</v>
      </c>
      <c r="E422" s="118">
        <v>7.4</v>
      </c>
      <c r="F422" s="116" t="s">
        <v>29</v>
      </c>
      <c r="G422" s="116" t="s">
        <v>30</v>
      </c>
      <c r="H422" s="117" t="s">
        <v>416</v>
      </c>
      <c r="I422" s="116" t="s">
        <v>182</v>
      </c>
      <c r="J422" s="117" t="s">
        <v>318</v>
      </c>
      <c r="K422" s="274">
        <v>6.75</v>
      </c>
      <c r="L422" s="253">
        <v>30</v>
      </c>
      <c r="M422" s="275" t="s">
        <v>21</v>
      </c>
    </row>
    <row r="423" spans="1:13">
      <c r="A423" s="116">
        <v>10</v>
      </c>
      <c r="B423" s="32" t="s">
        <v>329</v>
      </c>
      <c r="C423" s="37" t="s">
        <v>795</v>
      </c>
      <c r="D423" s="124" t="s">
        <v>358</v>
      </c>
      <c r="E423" s="125">
        <v>7.2</v>
      </c>
      <c r="F423" s="126" t="s">
        <v>29</v>
      </c>
      <c r="G423" s="126" t="s">
        <v>30</v>
      </c>
      <c r="H423" s="127" t="s">
        <v>416</v>
      </c>
      <c r="I423" s="287" t="s">
        <v>100</v>
      </c>
      <c r="J423" s="117" t="s">
        <v>202</v>
      </c>
      <c r="K423" s="274">
        <v>6.5</v>
      </c>
      <c r="L423" s="253">
        <v>31</v>
      </c>
      <c r="M423" s="275" t="s">
        <v>21</v>
      </c>
    </row>
    <row r="424" spans="1:13">
      <c r="A424" s="116">
        <v>11</v>
      </c>
      <c r="B424" s="32" t="s">
        <v>448</v>
      </c>
      <c r="C424" s="37" t="s">
        <v>796</v>
      </c>
      <c r="D424" s="124" t="s">
        <v>797</v>
      </c>
      <c r="E424" s="125">
        <v>7.2</v>
      </c>
      <c r="F424" s="126" t="s">
        <v>53</v>
      </c>
      <c r="G424" s="126" t="s">
        <v>30</v>
      </c>
      <c r="H424" s="127" t="s">
        <v>416</v>
      </c>
      <c r="I424" s="287" t="s">
        <v>32</v>
      </c>
      <c r="J424" s="117" t="s">
        <v>123</v>
      </c>
      <c r="K424" s="274">
        <v>4.75</v>
      </c>
      <c r="L424" s="253">
        <v>32</v>
      </c>
      <c r="M424" s="275"/>
    </row>
    <row r="425" spans="1:13">
      <c r="A425" s="116">
        <v>12</v>
      </c>
      <c r="B425" s="32" t="s">
        <v>144</v>
      </c>
      <c r="C425" s="37" t="s">
        <v>566</v>
      </c>
      <c r="D425" s="124" t="s">
        <v>567</v>
      </c>
      <c r="E425" s="125">
        <v>7.2</v>
      </c>
      <c r="F425" s="126" t="s">
        <v>29</v>
      </c>
      <c r="G425" s="126" t="s">
        <v>30</v>
      </c>
      <c r="H425" s="127" t="s">
        <v>416</v>
      </c>
      <c r="I425" s="287" t="s">
        <v>117</v>
      </c>
      <c r="J425" s="117" t="s">
        <v>110</v>
      </c>
      <c r="K425" s="274">
        <v>4.5</v>
      </c>
      <c r="L425" s="253">
        <v>33</v>
      </c>
      <c r="M425" s="275"/>
    </row>
    <row r="426" spans="1:13">
      <c r="A426" s="116">
        <v>13</v>
      </c>
      <c r="B426" s="32" t="s">
        <v>453</v>
      </c>
      <c r="C426" s="33" t="s">
        <v>535</v>
      </c>
      <c r="D426" s="42" t="s">
        <v>536</v>
      </c>
      <c r="E426" s="118">
        <v>7.1</v>
      </c>
      <c r="F426" s="116" t="s">
        <v>29</v>
      </c>
      <c r="G426" s="116" t="s">
        <v>30</v>
      </c>
      <c r="H426" s="117" t="s">
        <v>416</v>
      </c>
      <c r="I426" s="116" t="s">
        <v>182</v>
      </c>
      <c r="J426" s="117" t="s">
        <v>38</v>
      </c>
      <c r="K426" s="274">
        <v>4.25</v>
      </c>
      <c r="L426" s="253">
        <v>34</v>
      </c>
      <c r="M426" s="275"/>
    </row>
    <row r="427" spans="1:13">
      <c r="A427" s="116">
        <v>14</v>
      </c>
      <c r="B427" s="32" t="s">
        <v>50</v>
      </c>
      <c r="C427" s="33" t="s">
        <v>574</v>
      </c>
      <c r="D427" s="42" t="s">
        <v>121</v>
      </c>
      <c r="E427" s="118">
        <v>7.1</v>
      </c>
      <c r="F427" s="116" t="s">
        <v>29</v>
      </c>
      <c r="G427" s="116" t="s">
        <v>30</v>
      </c>
      <c r="H427" s="117" t="s">
        <v>416</v>
      </c>
      <c r="I427" s="116" t="s">
        <v>80</v>
      </c>
      <c r="J427" s="117" t="s">
        <v>488</v>
      </c>
      <c r="K427" s="274">
        <v>4.25</v>
      </c>
      <c r="L427" s="253">
        <v>34</v>
      </c>
      <c r="M427" s="275"/>
    </row>
    <row r="428" spans="1:13">
      <c r="A428" s="116">
        <v>15</v>
      </c>
      <c r="B428" s="32" t="s">
        <v>89</v>
      </c>
      <c r="C428" s="33" t="s">
        <v>798</v>
      </c>
      <c r="D428" s="42" t="s">
        <v>88</v>
      </c>
      <c r="E428" s="118">
        <v>7.4</v>
      </c>
      <c r="F428" s="116" t="s">
        <v>29</v>
      </c>
      <c r="G428" s="116" t="s">
        <v>30</v>
      </c>
      <c r="H428" s="117" t="s">
        <v>416</v>
      </c>
      <c r="I428" s="116" t="s">
        <v>182</v>
      </c>
      <c r="J428" s="117" t="s">
        <v>26</v>
      </c>
      <c r="K428" s="274">
        <v>4</v>
      </c>
      <c r="L428" s="253">
        <v>36</v>
      </c>
      <c r="M428" s="275"/>
    </row>
    <row r="429" spans="1:13">
      <c r="A429" s="116">
        <v>16</v>
      </c>
      <c r="B429" s="32" t="s">
        <v>296</v>
      </c>
      <c r="C429" s="37" t="s">
        <v>214</v>
      </c>
      <c r="D429" s="124" t="s">
        <v>778</v>
      </c>
      <c r="E429" s="125">
        <v>7.2</v>
      </c>
      <c r="F429" s="126" t="s">
        <v>29</v>
      </c>
      <c r="G429" s="126" t="s">
        <v>30</v>
      </c>
      <c r="H429" s="127" t="s">
        <v>416</v>
      </c>
      <c r="I429" s="287" t="s">
        <v>54</v>
      </c>
      <c r="J429" s="117" t="s">
        <v>45</v>
      </c>
      <c r="K429" s="274">
        <v>4</v>
      </c>
      <c r="L429" s="253">
        <v>36</v>
      </c>
      <c r="M429" s="275"/>
    </row>
    <row r="430" spans="1:13">
      <c r="A430" s="116">
        <v>17</v>
      </c>
      <c r="B430" s="32" t="s">
        <v>168</v>
      </c>
      <c r="C430" s="37" t="s">
        <v>799</v>
      </c>
      <c r="D430" s="124" t="s">
        <v>800</v>
      </c>
      <c r="E430" s="125">
        <v>7.3</v>
      </c>
      <c r="F430" s="126" t="s">
        <v>29</v>
      </c>
      <c r="G430" s="126" t="s">
        <v>30</v>
      </c>
      <c r="H430" s="127" t="s">
        <v>416</v>
      </c>
      <c r="I430" s="287" t="s">
        <v>32</v>
      </c>
      <c r="J430" s="117" t="s">
        <v>48</v>
      </c>
      <c r="K430" s="274">
        <v>4</v>
      </c>
      <c r="L430" s="253">
        <v>36</v>
      </c>
      <c r="M430" s="275"/>
    </row>
    <row r="431" spans="1:13">
      <c r="A431" s="116">
        <v>18</v>
      </c>
      <c r="B431" s="34" t="s">
        <v>692</v>
      </c>
      <c r="C431" s="36" t="s">
        <v>728</v>
      </c>
      <c r="D431" s="128" t="s">
        <v>314</v>
      </c>
      <c r="E431" s="129">
        <v>7.1</v>
      </c>
      <c r="F431" s="130" t="s">
        <v>29</v>
      </c>
      <c r="G431" s="130" t="s">
        <v>30</v>
      </c>
      <c r="H431" s="119" t="s">
        <v>416</v>
      </c>
      <c r="I431" s="130" t="s">
        <v>37</v>
      </c>
      <c r="J431" s="117" t="s">
        <v>157</v>
      </c>
      <c r="K431" s="274">
        <v>3.75</v>
      </c>
      <c r="L431" s="253">
        <v>39</v>
      </c>
      <c r="M431" s="275"/>
    </row>
    <row r="432" spans="1:13">
      <c r="A432" s="116">
        <v>1</v>
      </c>
      <c r="B432" s="32" t="s">
        <v>432</v>
      </c>
      <c r="C432" s="33" t="s">
        <v>801</v>
      </c>
      <c r="D432" s="42" t="s">
        <v>802</v>
      </c>
      <c r="E432" s="118">
        <v>7.2</v>
      </c>
      <c r="F432" s="116" t="s">
        <v>72</v>
      </c>
      <c r="G432" s="116" t="s">
        <v>73</v>
      </c>
      <c r="H432" s="117" t="s">
        <v>416</v>
      </c>
      <c r="I432" s="116" t="s">
        <v>74</v>
      </c>
      <c r="J432" s="117" t="s">
        <v>145</v>
      </c>
      <c r="K432" s="274">
        <v>3.75</v>
      </c>
      <c r="L432" s="253">
        <v>39</v>
      </c>
      <c r="M432" s="275"/>
    </row>
    <row r="433" spans="1:13">
      <c r="A433" s="116">
        <v>2</v>
      </c>
      <c r="B433" s="32" t="s">
        <v>719</v>
      </c>
      <c r="C433" s="33" t="s">
        <v>525</v>
      </c>
      <c r="D433" s="42" t="s">
        <v>526</v>
      </c>
      <c r="E433" s="118">
        <v>7.1</v>
      </c>
      <c r="F433" s="116" t="s">
        <v>29</v>
      </c>
      <c r="G433" s="116" t="s">
        <v>30</v>
      </c>
      <c r="H433" s="117" t="s">
        <v>416</v>
      </c>
      <c r="I433" s="116" t="s">
        <v>167</v>
      </c>
      <c r="J433" s="117" t="s">
        <v>783</v>
      </c>
      <c r="K433" s="274">
        <v>3.75</v>
      </c>
      <c r="L433" s="253">
        <v>39</v>
      </c>
      <c r="M433" s="275"/>
    </row>
    <row r="434" spans="1:13">
      <c r="A434" s="116">
        <v>3</v>
      </c>
      <c r="B434" s="32" t="s">
        <v>59</v>
      </c>
      <c r="C434" s="37" t="s">
        <v>518</v>
      </c>
      <c r="D434" s="124" t="s">
        <v>519</v>
      </c>
      <c r="E434" s="125">
        <v>7.2</v>
      </c>
      <c r="F434" s="126" t="s">
        <v>29</v>
      </c>
      <c r="G434" s="126" t="s">
        <v>30</v>
      </c>
      <c r="H434" s="127" t="s">
        <v>416</v>
      </c>
      <c r="I434" s="287" t="s">
        <v>117</v>
      </c>
      <c r="J434" s="117" t="s">
        <v>254</v>
      </c>
      <c r="K434" s="274">
        <v>3.5</v>
      </c>
      <c r="L434" s="253">
        <v>42</v>
      </c>
      <c r="M434" s="275"/>
    </row>
    <row r="435" spans="1:13">
      <c r="A435" s="116">
        <v>4</v>
      </c>
      <c r="B435" s="32" t="s">
        <v>220</v>
      </c>
      <c r="C435" s="37" t="s">
        <v>803</v>
      </c>
      <c r="D435" s="124" t="s">
        <v>804</v>
      </c>
      <c r="E435" s="125">
        <v>7.4</v>
      </c>
      <c r="F435" s="126" t="s">
        <v>29</v>
      </c>
      <c r="G435" s="126" t="s">
        <v>30</v>
      </c>
      <c r="H435" s="127" t="s">
        <v>416</v>
      </c>
      <c r="I435" s="287" t="s">
        <v>32</v>
      </c>
      <c r="J435" s="117" t="s">
        <v>710</v>
      </c>
      <c r="K435" s="274">
        <v>3.5</v>
      </c>
      <c r="L435" s="253">
        <v>42</v>
      </c>
      <c r="M435" s="275"/>
    </row>
    <row r="436" spans="1:13">
      <c r="A436" s="116">
        <v>5</v>
      </c>
      <c r="B436" s="32" t="s">
        <v>390</v>
      </c>
      <c r="C436" s="37" t="s">
        <v>755</v>
      </c>
      <c r="D436" s="124" t="s">
        <v>606</v>
      </c>
      <c r="E436" s="125">
        <v>7.2</v>
      </c>
      <c r="F436" s="126" t="s">
        <v>29</v>
      </c>
      <c r="G436" s="126" t="s">
        <v>30</v>
      </c>
      <c r="H436" s="127" t="s">
        <v>416</v>
      </c>
      <c r="I436" s="287" t="s">
        <v>54</v>
      </c>
      <c r="J436" s="117" t="s">
        <v>135</v>
      </c>
      <c r="K436" s="274">
        <v>3</v>
      </c>
      <c r="L436" s="253">
        <v>44</v>
      </c>
      <c r="M436" s="275"/>
    </row>
    <row r="437" spans="1:13">
      <c r="A437" s="116">
        <v>6</v>
      </c>
      <c r="B437" s="32" t="s">
        <v>562</v>
      </c>
      <c r="C437" s="33" t="s">
        <v>557</v>
      </c>
      <c r="D437" s="42" t="s">
        <v>538</v>
      </c>
      <c r="E437" s="118">
        <v>7.7</v>
      </c>
      <c r="F437" s="116" t="s">
        <v>29</v>
      </c>
      <c r="G437" s="116" t="s">
        <v>30</v>
      </c>
      <c r="H437" s="117" t="s">
        <v>416</v>
      </c>
      <c r="I437" s="116" t="s">
        <v>58</v>
      </c>
      <c r="J437" s="117" t="s">
        <v>139</v>
      </c>
      <c r="K437" s="274">
        <v>3</v>
      </c>
      <c r="L437" s="253">
        <v>44</v>
      </c>
      <c r="M437" s="275"/>
    </row>
    <row r="438" spans="1:13">
      <c r="A438" s="116">
        <v>7</v>
      </c>
      <c r="B438" s="32" t="s">
        <v>130</v>
      </c>
      <c r="C438" s="33" t="s">
        <v>805</v>
      </c>
      <c r="D438" s="42" t="s">
        <v>804</v>
      </c>
      <c r="E438" s="118">
        <v>7.3</v>
      </c>
      <c r="F438" s="116" t="s">
        <v>29</v>
      </c>
      <c r="G438" s="116" t="s">
        <v>30</v>
      </c>
      <c r="H438" s="117" t="s">
        <v>416</v>
      </c>
      <c r="I438" s="116" t="s">
        <v>230</v>
      </c>
      <c r="J438" s="117" t="s">
        <v>655</v>
      </c>
      <c r="K438" s="274">
        <v>3</v>
      </c>
      <c r="L438" s="253">
        <v>44</v>
      </c>
      <c r="M438" s="275"/>
    </row>
    <row r="439" spans="1:13">
      <c r="A439" s="116">
        <v>8</v>
      </c>
      <c r="B439" s="32" t="s">
        <v>238</v>
      </c>
      <c r="C439" s="33" t="s">
        <v>541</v>
      </c>
      <c r="D439" s="42" t="s">
        <v>806</v>
      </c>
      <c r="E439" s="118">
        <v>7.4</v>
      </c>
      <c r="F439" s="116" t="s">
        <v>72</v>
      </c>
      <c r="G439" s="116" t="s">
        <v>73</v>
      </c>
      <c r="H439" s="117" t="s">
        <v>416</v>
      </c>
      <c r="I439" s="116" t="s">
        <v>74</v>
      </c>
      <c r="J439" s="117" t="s">
        <v>722</v>
      </c>
      <c r="K439" s="274">
        <v>3</v>
      </c>
      <c r="L439" s="253">
        <v>44</v>
      </c>
      <c r="M439" s="275"/>
    </row>
    <row r="440" spans="1:13">
      <c r="A440" s="116">
        <v>9</v>
      </c>
      <c r="B440" s="32" t="s">
        <v>139</v>
      </c>
      <c r="C440" s="33" t="s">
        <v>807</v>
      </c>
      <c r="D440" s="42" t="s">
        <v>808</v>
      </c>
      <c r="E440" s="118">
        <v>7.1</v>
      </c>
      <c r="F440" s="116" t="s">
        <v>29</v>
      </c>
      <c r="G440" s="116" t="s">
        <v>30</v>
      </c>
      <c r="H440" s="117" t="s">
        <v>416</v>
      </c>
      <c r="I440" s="116" t="s">
        <v>80</v>
      </c>
      <c r="J440" s="117" t="s">
        <v>730</v>
      </c>
      <c r="K440" s="274">
        <v>2.25</v>
      </c>
      <c r="L440" s="253">
        <v>48</v>
      </c>
      <c r="M440" s="275"/>
    </row>
    <row r="441" spans="1:13">
      <c r="A441" s="116">
        <v>10</v>
      </c>
      <c r="B441" s="32" t="s">
        <v>33</v>
      </c>
      <c r="C441" s="37" t="s">
        <v>809</v>
      </c>
      <c r="D441" s="124" t="s">
        <v>240</v>
      </c>
      <c r="E441" s="125">
        <v>7.3</v>
      </c>
      <c r="F441" s="126" t="s">
        <v>29</v>
      </c>
      <c r="G441" s="126" t="s">
        <v>30</v>
      </c>
      <c r="H441" s="127" t="s">
        <v>416</v>
      </c>
      <c r="I441" s="287" t="s">
        <v>172</v>
      </c>
      <c r="J441" s="117" t="s">
        <v>503</v>
      </c>
      <c r="K441" s="274">
        <v>1.75</v>
      </c>
      <c r="L441" s="253">
        <v>49</v>
      </c>
      <c r="M441" s="275"/>
    </row>
    <row r="442" spans="1:13">
      <c r="A442" s="116">
        <v>11</v>
      </c>
      <c r="B442" s="32" t="s">
        <v>119</v>
      </c>
      <c r="C442" s="33" t="s">
        <v>810</v>
      </c>
      <c r="D442" s="42" t="s">
        <v>104</v>
      </c>
      <c r="E442" s="118">
        <v>7.1</v>
      </c>
      <c r="F442" s="116" t="s">
        <v>29</v>
      </c>
      <c r="G442" s="116" t="s">
        <v>164</v>
      </c>
      <c r="H442" s="117" t="s">
        <v>416</v>
      </c>
      <c r="I442" s="116" t="s">
        <v>93</v>
      </c>
      <c r="J442" s="117" t="s">
        <v>708</v>
      </c>
      <c r="K442" s="274">
        <v>1.75</v>
      </c>
      <c r="L442" s="253">
        <v>49</v>
      </c>
      <c r="M442" s="275"/>
    </row>
    <row r="443" spans="1:13">
      <c r="A443" s="116">
        <v>12</v>
      </c>
      <c r="B443" s="32" t="s">
        <v>474</v>
      </c>
      <c r="C443" s="37" t="s">
        <v>767</v>
      </c>
      <c r="D443" s="124" t="s">
        <v>212</v>
      </c>
      <c r="E443" s="125">
        <v>7.3</v>
      </c>
      <c r="F443" s="126" t="s">
        <v>29</v>
      </c>
      <c r="G443" s="126" t="s">
        <v>30</v>
      </c>
      <c r="H443" s="127" t="s">
        <v>416</v>
      </c>
      <c r="I443" s="287" t="s">
        <v>117</v>
      </c>
      <c r="J443" s="117" t="s">
        <v>732</v>
      </c>
      <c r="K443" s="274">
        <v>1.75</v>
      </c>
      <c r="L443" s="253">
        <v>49</v>
      </c>
      <c r="M443" s="275"/>
    </row>
    <row r="444" spans="1:13">
      <c r="A444" s="116">
        <v>13</v>
      </c>
      <c r="B444" s="32" t="s">
        <v>177</v>
      </c>
      <c r="C444" s="33" t="s">
        <v>811</v>
      </c>
      <c r="D444" s="42" t="s">
        <v>653</v>
      </c>
      <c r="E444" s="118">
        <v>7.3</v>
      </c>
      <c r="F444" s="116" t="s">
        <v>29</v>
      </c>
      <c r="G444" s="116" t="s">
        <v>164</v>
      </c>
      <c r="H444" s="117" t="s">
        <v>416</v>
      </c>
      <c r="I444" s="116" t="s">
        <v>93</v>
      </c>
      <c r="J444" s="117" t="s">
        <v>793</v>
      </c>
      <c r="K444" s="274">
        <v>1.5</v>
      </c>
      <c r="L444" s="253">
        <v>52</v>
      </c>
      <c r="M444" s="275"/>
    </row>
    <row r="445" spans="1:13">
      <c r="A445" s="116">
        <v>14</v>
      </c>
      <c r="B445" s="32" t="s">
        <v>147</v>
      </c>
      <c r="C445" s="37" t="s">
        <v>551</v>
      </c>
      <c r="D445" s="124" t="s">
        <v>479</v>
      </c>
      <c r="E445" s="125">
        <v>7.2</v>
      </c>
      <c r="F445" s="126" t="s">
        <v>29</v>
      </c>
      <c r="G445" s="126" t="s">
        <v>30</v>
      </c>
      <c r="H445" s="127" t="s">
        <v>416</v>
      </c>
      <c r="I445" s="287" t="s">
        <v>172</v>
      </c>
      <c r="J445" s="117" t="s">
        <v>263</v>
      </c>
      <c r="K445" s="274">
        <v>1.25</v>
      </c>
      <c r="L445" s="253">
        <v>53</v>
      </c>
      <c r="M445" s="275"/>
    </row>
    <row r="446" spans="1:13">
      <c r="A446" s="116">
        <v>15</v>
      </c>
      <c r="B446" s="32" t="s">
        <v>26</v>
      </c>
      <c r="C446" s="33" t="s">
        <v>812</v>
      </c>
      <c r="D446" s="42" t="s">
        <v>813</v>
      </c>
      <c r="E446" s="118">
        <v>7.3</v>
      </c>
      <c r="F446" s="116" t="s">
        <v>29</v>
      </c>
      <c r="G446" s="116" t="s">
        <v>53</v>
      </c>
      <c r="H446" s="117" t="s">
        <v>416</v>
      </c>
      <c r="I446" s="116" t="s">
        <v>230</v>
      </c>
      <c r="J446" s="117" t="s">
        <v>782</v>
      </c>
      <c r="K446" s="274">
        <v>1.25</v>
      </c>
      <c r="L446" s="253">
        <v>53</v>
      </c>
      <c r="M446" s="275"/>
    </row>
    <row r="447" spans="1:13">
      <c r="A447" s="116">
        <v>16</v>
      </c>
      <c r="B447" s="32" t="s">
        <v>284</v>
      </c>
      <c r="C447" s="37" t="s">
        <v>745</v>
      </c>
      <c r="D447" s="124" t="s">
        <v>510</v>
      </c>
      <c r="E447" s="125">
        <v>7.1</v>
      </c>
      <c r="F447" s="126" t="s">
        <v>29</v>
      </c>
      <c r="G447" s="126" t="s">
        <v>30</v>
      </c>
      <c r="H447" s="127" t="s">
        <v>416</v>
      </c>
      <c r="I447" s="287" t="s">
        <v>172</v>
      </c>
      <c r="J447" s="117" t="s">
        <v>338</v>
      </c>
      <c r="K447" s="274">
        <v>1</v>
      </c>
      <c r="L447" s="253">
        <v>55</v>
      </c>
      <c r="M447" s="275"/>
    </row>
    <row r="448" spans="1:13">
      <c r="A448" s="116">
        <v>17</v>
      </c>
      <c r="B448" s="32" t="s">
        <v>142</v>
      </c>
      <c r="C448" s="37" t="s">
        <v>814</v>
      </c>
      <c r="D448" s="124" t="s">
        <v>815</v>
      </c>
      <c r="E448" s="125">
        <v>7.1</v>
      </c>
      <c r="F448" s="126" t="s">
        <v>53</v>
      </c>
      <c r="G448" s="126" t="s">
        <v>30</v>
      </c>
      <c r="H448" s="127" t="s">
        <v>416</v>
      </c>
      <c r="I448" s="287" t="s">
        <v>133</v>
      </c>
      <c r="J448" s="117" t="s">
        <v>251</v>
      </c>
      <c r="K448" s="274">
        <v>1</v>
      </c>
      <c r="L448" s="253">
        <v>55</v>
      </c>
      <c r="M448" s="275"/>
    </row>
    <row r="449" spans="1:13">
      <c r="A449" s="116">
        <v>18</v>
      </c>
      <c r="B449" s="32" t="s">
        <v>494</v>
      </c>
      <c r="C449" s="33" t="s">
        <v>146</v>
      </c>
      <c r="D449" s="124" t="s">
        <v>132</v>
      </c>
      <c r="E449" s="125">
        <v>7.2</v>
      </c>
      <c r="F449" s="126" t="s">
        <v>29</v>
      </c>
      <c r="G449" s="126" t="s">
        <v>30</v>
      </c>
      <c r="H449" s="127" t="s">
        <v>416</v>
      </c>
      <c r="I449" s="287" t="s">
        <v>122</v>
      </c>
      <c r="J449" s="117" t="s">
        <v>441</v>
      </c>
      <c r="K449" s="274">
        <v>1</v>
      </c>
      <c r="L449" s="253">
        <v>55</v>
      </c>
      <c r="M449" s="275"/>
    </row>
    <row r="450" spans="1:13">
      <c r="A450" s="116">
        <v>19</v>
      </c>
      <c r="B450" s="32" t="s">
        <v>99</v>
      </c>
      <c r="C450" s="33" t="s">
        <v>816</v>
      </c>
      <c r="D450" s="42" t="s">
        <v>42</v>
      </c>
      <c r="E450" s="118">
        <v>7.2</v>
      </c>
      <c r="F450" s="116" t="s">
        <v>29</v>
      </c>
      <c r="G450" s="116" t="s">
        <v>30</v>
      </c>
      <c r="H450" s="117" t="s">
        <v>416</v>
      </c>
      <c r="I450" s="116" t="s">
        <v>182</v>
      </c>
      <c r="J450" s="117" t="s">
        <v>351</v>
      </c>
      <c r="K450" s="274">
        <v>1</v>
      </c>
      <c r="L450" s="253">
        <v>55</v>
      </c>
      <c r="M450" s="275"/>
    </row>
    <row r="451" spans="1:13">
      <c r="A451" s="116">
        <v>20</v>
      </c>
      <c r="B451" s="32" t="s">
        <v>145</v>
      </c>
      <c r="C451" s="33" t="s">
        <v>817</v>
      </c>
      <c r="D451" s="42" t="s">
        <v>587</v>
      </c>
      <c r="E451" s="118">
        <v>7.1</v>
      </c>
      <c r="F451" s="116" t="s">
        <v>53</v>
      </c>
      <c r="G451" s="116" t="s">
        <v>30</v>
      </c>
      <c r="H451" s="117" t="s">
        <v>416</v>
      </c>
      <c r="I451" s="116" t="s">
        <v>230</v>
      </c>
      <c r="J451" s="117" t="s">
        <v>712</v>
      </c>
      <c r="K451" s="274">
        <v>1</v>
      </c>
      <c r="L451" s="253">
        <v>55</v>
      </c>
      <c r="M451" s="275"/>
    </row>
    <row r="452" spans="1:13">
      <c r="A452" s="116">
        <v>21</v>
      </c>
      <c r="B452" s="32" t="s">
        <v>138</v>
      </c>
      <c r="C452" s="33" t="s">
        <v>630</v>
      </c>
      <c r="D452" s="42" t="s">
        <v>818</v>
      </c>
      <c r="E452" s="118">
        <v>7.3</v>
      </c>
      <c r="F452" s="116" t="s">
        <v>72</v>
      </c>
      <c r="G452" s="116" t="s">
        <v>73</v>
      </c>
      <c r="H452" s="117" t="s">
        <v>416</v>
      </c>
      <c r="I452" s="116" t="s">
        <v>74</v>
      </c>
      <c r="J452" s="117" t="s">
        <v>790</v>
      </c>
      <c r="K452" s="274">
        <v>0.75</v>
      </c>
      <c r="L452" s="253">
        <v>60</v>
      </c>
      <c r="M452" s="275"/>
    </row>
    <row r="453" spans="1:13">
      <c r="A453" s="116">
        <v>22</v>
      </c>
      <c r="B453" s="32" t="s">
        <v>304</v>
      </c>
      <c r="C453" s="33" t="s">
        <v>819</v>
      </c>
      <c r="D453" s="42" t="s">
        <v>278</v>
      </c>
      <c r="E453" s="118">
        <v>7.1</v>
      </c>
      <c r="F453" s="116" t="s">
        <v>53</v>
      </c>
      <c r="G453" s="116" t="s">
        <v>164</v>
      </c>
      <c r="H453" s="117" t="s">
        <v>416</v>
      </c>
      <c r="I453" s="116" t="s">
        <v>93</v>
      </c>
      <c r="J453" s="117" t="s">
        <v>331</v>
      </c>
      <c r="K453" s="274">
        <v>0.5</v>
      </c>
      <c r="L453" s="253">
        <v>61</v>
      </c>
      <c r="M453" s="275"/>
    </row>
    <row r="454" spans="1:13">
      <c r="A454" s="116">
        <v>23</v>
      </c>
      <c r="B454" s="32" t="s">
        <v>179</v>
      </c>
      <c r="C454" s="37" t="s">
        <v>599</v>
      </c>
      <c r="D454" s="124" t="s">
        <v>423</v>
      </c>
      <c r="E454" s="125">
        <v>7.2</v>
      </c>
      <c r="F454" s="126" t="s">
        <v>29</v>
      </c>
      <c r="G454" s="126" t="s">
        <v>30</v>
      </c>
      <c r="H454" s="127" t="s">
        <v>416</v>
      </c>
      <c r="I454" s="287" t="s">
        <v>100</v>
      </c>
      <c r="J454" s="117" t="s">
        <v>142</v>
      </c>
      <c r="K454" s="274">
        <v>0.5</v>
      </c>
      <c r="L454" s="253">
        <v>61</v>
      </c>
      <c r="M454" s="275"/>
    </row>
    <row r="455" spans="1:13">
      <c r="A455" s="116">
        <v>24</v>
      </c>
      <c r="B455" s="32" t="s">
        <v>160</v>
      </c>
      <c r="C455" s="38" t="s">
        <v>586</v>
      </c>
      <c r="D455" s="131" t="s">
        <v>587</v>
      </c>
      <c r="E455" s="125">
        <v>7.4</v>
      </c>
      <c r="F455" s="127" t="s">
        <v>53</v>
      </c>
      <c r="G455" s="127" t="s">
        <v>30</v>
      </c>
      <c r="H455" s="127" t="s">
        <v>416</v>
      </c>
      <c r="I455" s="287" t="s">
        <v>100</v>
      </c>
      <c r="J455" s="117" t="s">
        <v>747</v>
      </c>
      <c r="K455" s="274">
        <v>0.25</v>
      </c>
      <c r="L455" s="253">
        <v>63</v>
      </c>
      <c r="M455" s="275"/>
    </row>
    <row r="456" spans="1:13">
      <c r="A456" s="116">
        <v>25</v>
      </c>
      <c r="B456" s="32" t="s">
        <v>169</v>
      </c>
      <c r="C456" s="33" t="s">
        <v>703</v>
      </c>
      <c r="D456" s="42" t="s">
        <v>125</v>
      </c>
      <c r="E456" s="118">
        <v>7.2</v>
      </c>
      <c r="F456" s="116" t="s">
        <v>29</v>
      </c>
      <c r="G456" s="116" t="s">
        <v>30</v>
      </c>
      <c r="H456" s="117" t="s">
        <v>416</v>
      </c>
      <c r="I456" s="116" t="s">
        <v>206</v>
      </c>
      <c r="J456" s="117" t="s">
        <v>717</v>
      </c>
      <c r="K456" s="274">
        <v>0</v>
      </c>
      <c r="L456" s="253">
        <v>64</v>
      </c>
      <c r="M456" s="275"/>
    </row>
    <row r="458" spans="1:13">
      <c r="A458" s="371" t="s">
        <v>516</v>
      </c>
      <c r="B458" s="371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</row>
    <row r="459" spans="1:13">
      <c r="A459" s="372" t="s">
        <v>0</v>
      </c>
      <c r="B459" s="372"/>
      <c r="C459" s="372"/>
      <c r="D459" s="372"/>
      <c r="E459" s="372"/>
      <c r="F459" s="372"/>
      <c r="G459" s="372"/>
      <c r="H459" s="372"/>
      <c r="I459" s="372"/>
      <c r="J459" s="372"/>
      <c r="K459" s="372"/>
      <c r="L459" s="372"/>
      <c r="M459" s="372"/>
    </row>
    <row r="460" spans="1:13">
      <c r="A460" s="373"/>
      <c r="B460" s="373"/>
      <c r="C460" s="373"/>
      <c r="D460" s="373"/>
      <c r="E460" s="373"/>
      <c r="F460" s="373"/>
      <c r="G460" s="373"/>
      <c r="H460" s="373"/>
      <c r="I460" s="373"/>
    </row>
    <row r="461" spans="1:13">
      <c r="A461" s="249"/>
      <c r="B461" s="250"/>
      <c r="C461" s="249"/>
      <c r="D461" s="249"/>
      <c r="E461" s="251"/>
      <c r="F461" s="368" t="s">
        <v>1</v>
      </c>
      <c r="G461" s="368"/>
      <c r="H461" s="252" t="s">
        <v>820</v>
      </c>
      <c r="I461" s="249"/>
    </row>
    <row r="462" spans="1:13">
      <c r="A462" s="280" t="s">
        <v>5</v>
      </c>
      <c r="B462" s="281" t="s">
        <v>6</v>
      </c>
      <c r="C462" s="369" t="s">
        <v>7</v>
      </c>
      <c r="D462" s="370"/>
      <c r="E462" s="257" t="s">
        <v>8</v>
      </c>
      <c r="F462" s="282" t="s">
        <v>9</v>
      </c>
      <c r="G462" s="282" t="s">
        <v>10</v>
      </c>
      <c r="H462" s="283" t="s">
        <v>11</v>
      </c>
      <c r="I462" s="282" t="s">
        <v>12</v>
      </c>
      <c r="J462" s="233" t="s">
        <v>13</v>
      </c>
      <c r="K462" s="274" t="s">
        <v>14</v>
      </c>
      <c r="L462" s="253" t="s">
        <v>821</v>
      </c>
      <c r="M462" s="275" t="s">
        <v>16</v>
      </c>
    </row>
    <row r="463" spans="1:13">
      <c r="A463" s="116">
        <v>1</v>
      </c>
      <c r="B463" s="39" t="s">
        <v>822</v>
      </c>
      <c r="C463" s="132" t="s">
        <v>823</v>
      </c>
      <c r="D463" s="133" t="s">
        <v>736</v>
      </c>
      <c r="E463" s="134">
        <v>8.1</v>
      </c>
      <c r="F463" s="116" t="s">
        <v>29</v>
      </c>
      <c r="G463" s="116" t="s">
        <v>30</v>
      </c>
      <c r="H463" s="117" t="s">
        <v>824</v>
      </c>
      <c r="I463" s="33" t="s">
        <v>167</v>
      </c>
      <c r="J463" s="117" t="s">
        <v>390</v>
      </c>
      <c r="K463" s="274">
        <v>10.5</v>
      </c>
      <c r="L463" s="253">
        <v>1</v>
      </c>
      <c r="M463" s="275" t="s">
        <v>825</v>
      </c>
    </row>
    <row r="464" spans="1:13">
      <c r="A464" s="116">
        <v>2</v>
      </c>
      <c r="B464" s="40" t="s">
        <v>261</v>
      </c>
      <c r="C464" s="33" t="s">
        <v>826</v>
      </c>
      <c r="D464" s="42" t="s">
        <v>587</v>
      </c>
      <c r="E464" s="118">
        <v>8.3000000000000007</v>
      </c>
      <c r="F464" s="116" t="s">
        <v>53</v>
      </c>
      <c r="G464" s="116" t="s">
        <v>30</v>
      </c>
      <c r="H464" s="117" t="s">
        <v>824</v>
      </c>
      <c r="I464" s="33" t="s">
        <v>182</v>
      </c>
      <c r="J464" s="117" t="s">
        <v>827</v>
      </c>
      <c r="K464" s="274">
        <v>10</v>
      </c>
      <c r="L464" s="253">
        <v>2</v>
      </c>
      <c r="M464" s="275" t="s">
        <v>19</v>
      </c>
    </row>
    <row r="465" spans="1:13">
      <c r="A465" s="116">
        <v>3</v>
      </c>
      <c r="B465" s="40" t="s">
        <v>184</v>
      </c>
      <c r="C465" s="33" t="s">
        <v>828</v>
      </c>
      <c r="D465" s="42" t="s">
        <v>201</v>
      </c>
      <c r="E465" s="118">
        <v>8.1999999999999993</v>
      </c>
      <c r="F465" s="116" t="s">
        <v>29</v>
      </c>
      <c r="G465" s="116" t="s">
        <v>30</v>
      </c>
      <c r="H465" s="117" t="s">
        <v>824</v>
      </c>
      <c r="I465" s="33" t="s">
        <v>80</v>
      </c>
      <c r="J465" s="117" t="s">
        <v>579</v>
      </c>
      <c r="K465" s="274">
        <v>9.75</v>
      </c>
      <c r="L465" s="253">
        <v>3</v>
      </c>
      <c r="M465" s="275" t="s">
        <v>20</v>
      </c>
    </row>
    <row r="466" spans="1:13">
      <c r="A466" s="116">
        <v>4</v>
      </c>
      <c r="B466" s="40" t="s">
        <v>245</v>
      </c>
      <c r="C466" s="33" t="s">
        <v>829</v>
      </c>
      <c r="D466" s="42" t="s">
        <v>171</v>
      </c>
      <c r="E466" s="118">
        <v>8.4</v>
      </c>
      <c r="F466" s="116" t="s">
        <v>53</v>
      </c>
      <c r="G466" s="116" t="s">
        <v>30</v>
      </c>
      <c r="H466" s="117" t="s">
        <v>824</v>
      </c>
      <c r="I466" s="33" t="s">
        <v>182</v>
      </c>
      <c r="J466" s="117" t="s">
        <v>822</v>
      </c>
      <c r="K466" s="274">
        <v>9.75</v>
      </c>
      <c r="L466" s="253">
        <v>3</v>
      </c>
      <c r="M466" s="275" t="s">
        <v>20</v>
      </c>
    </row>
    <row r="467" spans="1:13">
      <c r="A467" s="116">
        <v>5</v>
      </c>
      <c r="B467" s="40" t="s">
        <v>91</v>
      </c>
      <c r="C467" s="33" t="s">
        <v>830</v>
      </c>
      <c r="D467" s="42" t="s">
        <v>84</v>
      </c>
      <c r="E467" s="118">
        <v>8.1</v>
      </c>
      <c r="F467" s="116" t="s">
        <v>53</v>
      </c>
      <c r="G467" s="116" t="s">
        <v>164</v>
      </c>
      <c r="H467" s="117" t="s">
        <v>824</v>
      </c>
      <c r="I467" s="33" t="s">
        <v>93</v>
      </c>
      <c r="J467" s="117" t="s">
        <v>459</v>
      </c>
      <c r="K467" s="274">
        <v>9</v>
      </c>
      <c r="L467" s="253">
        <v>5</v>
      </c>
      <c r="M467" s="275" t="s">
        <v>20</v>
      </c>
    </row>
    <row r="468" spans="1:13">
      <c r="A468" s="116">
        <v>6</v>
      </c>
      <c r="B468" s="39" t="s">
        <v>390</v>
      </c>
      <c r="C468" s="135" t="s">
        <v>831</v>
      </c>
      <c r="D468" s="136" t="s">
        <v>832</v>
      </c>
      <c r="E468" s="134">
        <v>8.1999999999999993</v>
      </c>
      <c r="F468" s="117" t="s">
        <v>29</v>
      </c>
      <c r="G468" s="117" t="s">
        <v>30</v>
      </c>
      <c r="H468" s="117" t="s">
        <v>824</v>
      </c>
      <c r="I468" s="33" t="s">
        <v>100</v>
      </c>
      <c r="J468" s="117" t="s">
        <v>199</v>
      </c>
      <c r="K468" s="274">
        <v>8.75</v>
      </c>
      <c r="L468" s="253">
        <v>6</v>
      </c>
      <c r="M468" s="275" t="s">
        <v>20</v>
      </c>
    </row>
    <row r="469" spans="1:13">
      <c r="A469" s="116">
        <v>7</v>
      </c>
      <c r="B469" s="39" t="s">
        <v>833</v>
      </c>
      <c r="C469" s="132" t="s">
        <v>834</v>
      </c>
      <c r="D469" s="133" t="s">
        <v>835</v>
      </c>
      <c r="E469" s="134">
        <v>8.1</v>
      </c>
      <c r="F469" s="116" t="s">
        <v>29</v>
      </c>
      <c r="G469" s="116" t="s">
        <v>30</v>
      </c>
      <c r="H469" s="117" t="s">
        <v>824</v>
      </c>
      <c r="I469" s="33" t="s">
        <v>105</v>
      </c>
      <c r="J469" s="117" t="s">
        <v>836</v>
      </c>
      <c r="K469" s="274">
        <v>8.75</v>
      </c>
      <c r="L469" s="253">
        <v>6</v>
      </c>
      <c r="M469" s="275" t="s">
        <v>20</v>
      </c>
    </row>
    <row r="470" spans="1:13">
      <c r="A470" s="116">
        <v>8</v>
      </c>
      <c r="B470" s="39" t="s">
        <v>494</v>
      </c>
      <c r="C470" s="137" t="s">
        <v>837</v>
      </c>
      <c r="D470" s="138" t="s">
        <v>838</v>
      </c>
      <c r="E470" s="134">
        <v>8.1999999999999993</v>
      </c>
      <c r="F470" s="116" t="s">
        <v>53</v>
      </c>
      <c r="G470" s="116" t="s">
        <v>30</v>
      </c>
      <c r="H470" s="117" t="s">
        <v>824</v>
      </c>
      <c r="I470" s="33" t="s">
        <v>133</v>
      </c>
      <c r="J470" s="117" t="s">
        <v>839</v>
      </c>
      <c r="K470" s="274">
        <v>8.25</v>
      </c>
      <c r="L470" s="253">
        <v>8</v>
      </c>
      <c r="M470" s="275" t="s">
        <v>20</v>
      </c>
    </row>
    <row r="471" spans="1:13">
      <c r="A471" s="116">
        <v>9</v>
      </c>
      <c r="B471" s="39" t="s">
        <v>840</v>
      </c>
      <c r="C471" s="132" t="s">
        <v>841</v>
      </c>
      <c r="D471" s="133" t="s">
        <v>141</v>
      </c>
      <c r="E471" s="134">
        <v>8.3000000000000007</v>
      </c>
      <c r="F471" s="116" t="s">
        <v>29</v>
      </c>
      <c r="G471" s="116" t="s">
        <v>30</v>
      </c>
      <c r="H471" s="117" t="s">
        <v>824</v>
      </c>
      <c r="I471" s="33" t="s">
        <v>105</v>
      </c>
      <c r="J471" s="117" t="s">
        <v>842</v>
      </c>
      <c r="K471" s="274">
        <v>8</v>
      </c>
      <c r="L471" s="253">
        <v>9</v>
      </c>
      <c r="M471" s="275" t="s">
        <v>20</v>
      </c>
    </row>
    <row r="472" spans="1:13">
      <c r="A472" s="116">
        <v>10</v>
      </c>
      <c r="B472" s="39" t="s">
        <v>843</v>
      </c>
      <c r="C472" s="132" t="s">
        <v>844</v>
      </c>
      <c r="D472" s="133" t="s">
        <v>423</v>
      </c>
      <c r="E472" s="134">
        <v>8.5</v>
      </c>
      <c r="F472" s="116" t="s">
        <v>53</v>
      </c>
      <c r="G472" s="116" t="s">
        <v>30</v>
      </c>
      <c r="H472" s="117" t="s">
        <v>824</v>
      </c>
      <c r="I472" s="33" t="s">
        <v>37</v>
      </c>
      <c r="J472" s="117" t="s">
        <v>684</v>
      </c>
      <c r="K472" s="274">
        <v>7.75</v>
      </c>
      <c r="L472" s="253">
        <v>10</v>
      </c>
      <c r="M472" s="275" t="s">
        <v>20</v>
      </c>
    </row>
    <row r="473" spans="1:13">
      <c r="A473" s="116">
        <v>11</v>
      </c>
      <c r="B473" s="40" t="s">
        <v>161</v>
      </c>
      <c r="C473" s="33" t="s">
        <v>845</v>
      </c>
      <c r="D473" s="42" t="s">
        <v>607</v>
      </c>
      <c r="E473" s="118">
        <v>8.1</v>
      </c>
      <c r="F473" s="116" t="s">
        <v>53</v>
      </c>
      <c r="G473" s="116" t="s">
        <v>30</v>
      </c>
      <c r="H473" s="117" t="s">
        <v>824</v>
      </c>
      <c r="I473" s="33" t="s">
        <v>230</v>
      </c>
      <c r="J473" s="117" t="s">
        <v>222</v>
      </c>
      <c r="K473" s="274">
        <v>7.25</v>
      </c>
      <c r="L473" s="253">
        <v>11</v>
      </c>
      <c r="M473" s="275" t="s">
        <v>20</v>
      </c>
    </row>
    <row r="474" spans="1:13">
      <c r="A474" s="116">
        <v>12</v>
      </c>
      <c r="B474" s="39" t="s">
        <v>846</v>
      </c>
      <c r="C474" s="132" t="s">
        <v>847</v>
      </c>
      <c r="D474" s="133" t="s">
        <v>79</v>
      </c>
      <c r="E474" s="134">
        <v>8.5</v>
      </c>
      <c r="F474" s="116" t="s">
        <v>29</v>
      </c>
      <c r="G474" s="116" t="s">
        <v>30</v>
      </c>
      <c r="H474" s="117" t="s">
        <v>824</v>
      </c>
      <c r="I474" s="33" t="s">
        <v>37</v>
      </c>
      <c r="J474" s="117" t="s">
        <v>848</v>
      </c>
      <c r="K474" s="274">
        <v>7.25</v>
      </c>
      <c r="L474" s="253">
        <v>11</v>
      </c>
      <c r="M474" s="275" t="s">
        <v>20</v>
      </c>
    </row>
    <row r="475" spans="1:13">
      <c r="A475" s="116">
        <v>13</v>
      </c>
      <c r="B475" s="40" t="s">
        <v>232</v>
      </c>
      <c r="C475" s="33" t="s">
        <v>849</v>
      </c>
      <c r="D475" s="42" t="s">
        <v>201</v>
      </c>
      <c r="E475" s="118">
        <v>8.1999999999999993</v>
      </c>
      <c r="F475" s="116" t="s">
        <v>53</v>
      </c>
      <c r="G475" s="116" t="s">
        <v>30</v>
      </c>
      <c r="H475" s="117" t="s">
        <v>824</v>
      </c>
      <c r="I475" s="33" t="s">
        <v>230</v>
      </c>
      <c r="J475" s="117" t="s">
        <v>741</v>
      </c>
      <c r="K475" s="274">
        <v>7</v>
      </c>
      <c r="L475" s="253">
        <v>13</v>
      </c>
      <c r="M475" s="275" t="s">
        <v>20</v>
      </c>
    </row>
    <row r="476" spans="1:13">
      <c r="A476" s="116">
        <v>14</v>
      </c>
      <c r="B476" s="39" t="s">
        <v>850</v>
      </c>
      <c r="C476" s="132" t="s">
        <v>851</v>
      </c>
      <c r="D476" s="133" t="s">
        <v>366</v>
      </c>
      <c r="E476" s="134">
        <v>8.4</v>
      </c>
      <c r="F476" s="116" t="s">
        <v>29</v>
      </c>
      <c r="G476" s="116" t="s">
        <v>30</v>
      </c>
      <c r="H476" s="117" t="s">
        <v>824</v>
      </c>
      <c r="I476" s="33" t="s">
        <v>167</v>
      </c>
      <c r="J476" s="117" t="s">
        <v>435</v>
      </c>
      <c r="K476" s="274">
        <v>6.75</v>
      </c>
      <c r="L476" s="253">
        <v>14</v>
      </c>
      <c r="M476" s="275" t="s">
        <v>21</v>
      </c>
    </row>
    <row r="477" spans="1:13">
      <c r="A477" s="116">
        <v>15</v>
      </c>
      <c r="B477" s="39" t="s">
        <v>296</v>
      </c>
      <c r="C477" s="137" t="s">
        <v>682</v>
      </c>
      <c r="D477" s="138" t="s">
        <v>240</v>
      </c>
      <c r="E477" s="134">
        <v>8.3000000000000007</v>
      </c>
      <c r="F477" s="116" t="s">
        <v>53</v>
      </c>
      <c r="G477" s="116" t="s">
        <v>30</v>
      </c>
      <c r="H477" s="117" t="s">
        <v>824</v>
      </c>
      <c r="I477" s="33" t="s">
        <v>172</v>
      </c>
      <c r="J477" s="117" t="s">
        <v>852</v>
      </c>
      <c r="K477" s="274">
        <v>6.75</v>
      </c>
      <c r="L477" s="253">
        <v>14</v>
      </c>
      <c r="M477" s="275" t="s">
        <v>21</v>
      </c>
    </row>
    <row r="478" spans="1:13">
      <c r="A478" s="116">
        <v>16</v>
      </c>
      <c r="B478" s="39" t="s">
        <v>853</v>
      </c>
      <c r="C478" s="132" t="s">
        <v>693</v>
      </c>
      <c r="D478" s="133" t="s">
        <v>275</v>
      </c>
      <c r="E478" s="134">
        <v>8.6</v>
      </c>
      <c r="F478" s="116" t="s">
        <v>29</v>
      </c>
      <c r="G478" s="116" t="s">
        <v>30</v>
      </c>
      <c r="H478" s="117" t="s">
        <v>824</v>
      </c>
      <c r="I478" s="33" t="s">
        <v>58</v>
      </c>
      <c r="J478" s="117" t="s">
        <v>427</v>
      </c>
      <c r="K478" s="274">
        <v>6.5</v>
      </c>
      <c r="L478" s="253">
        <v>16</v>
      </c>
      <c r="M478" s="275" t="s">
        <v>21</v>
      </c>
    </row>
    <row r="479" spans="1:13">
      <c r="A479" s="130">
        <v>17</v>
      </c>
      <c r="B479" s="41" t="s">
        <v>854</v>
      </c>
      <c r="C479" s="139" t="s">
        <v>776</v>
      </c>
      <c r="D479" s="140" t="s">
        <v>84</v>
      </c>
      <c r="E479" s="141">
        <v>8.1</v>
      </c>
      <c r="F479" s="130" t="s">
        <v>53</v>
      </c>
      <c r="G479" s="130" t="s">
        <v>30</v>
      </c>
      <c r="H479" s="119" t="s">
        <v>824</v>
      </c>
      <c r="I479" s="33" t="s">
        <v>58</v>
      </c>
      <c r="J479" s="117" t="s">
        <v>114</v>
      </c>
      <c r="K479" s="274">
        <v>6.5</v>
      </c>
      <c r="L479" s="253">
        <v>16</v>
      </c>
      <c r="M479" s="275" t="s">
        <v>21</v>
      </c>
    </row>
    <row r="480" spans="1:13">
      <c r="A480" s="116">
        <v>1</v>
      </c>
      <c r="B480" s="39" t="s">
        <v>855</v>
      </c>
      <c r="C480" s="132" t="s">
        <v>856</v>
      </c>
      <c r="D480" s="133" t="s">
        <v>857</v>
      </c>
      <c r="E480" s="134">
        <v>8.4</v>
      </c>
      <c r="F480" s="116" t="s">
        <v>29</v>
      </c>
      <c r="G480" s="116" t="s">
        <v>30</v>
      </c>
      <c r="H480" s="117" t="s">
        <v>824</v>
      </c>
      <c r="I480" s="33" t="s">
        <v>167</v>
      </c>
      <c r="J480" s="117" t="s">
        <v>448</v>
      </c>
      <c r="K480" s="274">
        <v>6.5</v>
      </c>
      <c r="L480" s="253">
        <v>16</v>
      </c>
      <c r="M480" s="275" t="s">
        <v>21</v>
      </c>
    </row>
    <row r="481" spans="1:13">
      <c r="A481" s="116">
        <v>2</v>
      </c>
      <c r="B481" s="39" t="s">
        <v>858</v>
      </c>
      <c r="C481" s="132" t="s">
        <v>859</v>
      </c>
      <c r="D481" s="133" t="s">
        <v>311</v>
      </c>
      <c r="E481" s="134">
        <v>8.5</v>
      </c>
      <c r="F481" s="116" t="s">
        <v>53</v>
      </c>
      <c r="G481" s="116" t="s">
        <v>30</v>
      </c>
      <c r="H481" s="117" t="s">
        <v>824</v>
      </c>
      <c r="I481" s="33" t="s">
        <v>105</v>
      </c>
      <c r="J481" s="117" t="s">
        <v>854</v>
      </c>
      <c r="K481" s="274">
        <v>6.5</v>
      </c>
      <c r="L481" s="253">
        <v>16</v>
      </c>
      <c r="M481" s="275" t="s">
        <v>21</v>
      </c>
    </row>
    <row r="482" spans="1:13">
      <c r="A482" s="116">
        <v>3</v>
      </c>
      <c r="B482" s="40" t="s">
        <v>255</v>
      </c>
      <c r="C482" s="33" t="s">
        <v>860</v>
      </c>
      <c r="D482" s="42" t="s">
        <v>212</v>
      </c>
      <c r="E482" s="118">
        <v>8.1999999999999993</v>
      </c>
      <c r="F482" s="116" t="s">
        <v>29</v>
      </c>
      <c r="G482" s="116" t="s">
        <v>30</v>
      </c>
      <c r="H482" s="117" t="s">
        <v>824</v>
      </c>
      <c r="I482" s="33" t="s">
        <v>80</v>
      </c>
      <c r="J482" s="117" t="s">
        <v>861</v>
      </c>
      <c r="K482" s="274">
        <v>6.5</v>
      </c>
      <c r="L482" s="253">
        <v>16</v>
      </c>
      <c r="M482" s="275" t="s">
        <v>21</v>
      </c>
    </row>
    <row r="483" spans="1:13">
      <c r="A483" s="116">
        <v>4</v>
      </c>
      <c r="B483" s="39" t="s">
        <v>156</v>
      </c>
      <c r="C483" s="137" t="s">
        <v>457</v>
      </c>
      <c r="D483" s="138" t="s">
        <v>434</v>
      </c>
      <c r="E483" s="134">
        <v>8.1</v>
      </c>
      <c r="F483" s="116" t="s">
        <v>53</v>
      </c>
      <c r="G483" s="116" t="s">
        <v>30</v>
      </c>
      <c r="H483" s="117" t="s">
        <v>824</v>
      </c>
      <c r="I483" s="33" t="s">
        <v>117</v>
      </c>
      <c r="J483" s="117" t="s">
        <v>862</v>
      </c>
      <c r="K483" s="274">
        <v>6.5</v>
      </c>
      <c r="L483" s="253">
        <v>16</v>
      </c>
      <c r="M483" s="275" t="s">
        <v>21</v>
      </c>
    </row>
    <row r="484" spans="1:13">
      <c r="A484" s="116">
        <v>5</v>
      </c>
      <c r="B484" s="39" t="s">
        <v>863</v>
      </c>
      <c r="C484" s="132" t="s">
        <v>623</v>
      </c>
      <c r="D484" s="133" t="s">
        <v>234</v>
      </c>
      <c r="E484" s="134">
        <v>8.4</v>
      </c>
      <c r="F484" s="116" t="s">
        <v>29</v>
      </c>
      <c r="G484" s="116" t="s">
        <v>30</v>
      </c>
      <c r="H484" s="117" t="s">
        <v>824</v>
      </c>
      <c r="I484" s="33" t="s">
        <v>37</v>
      </c>
      <c r="J484" s="117" t="s">
        <v>374</v>
      </c>
      <c r="K484" s="274">
        <v>6.25</v>
      </c>
      <c r="L484" s="253">
        <v>22</v>
      </c>
      <c r="M484" s="284" t="s">
        <v>21</v>
      </c>
    </row>
    <row r="485" spans="1:13">
      <c r="A485" s="116">
        <v>6</v>
      </c>
      <c r="B485" s="39" t="s">
        <v>864</v>
      </c>
      <c r="C485" s="132" t="s">
        <v>865</v>
      </c>
      <c r="D485" s="133" t="s">
        <v>383</v>
      </c>
      <c r="E485" s="134">
        <v>8.1</v>
      </c>
      <c r="F485" s="116" t="s">
        <v>29</v>
      </c>
      <c r="G485" s="116" t="s">
        <v>30</v>
      </c>
      <c r="H485" s="117" t="s">
        <v>824</v>
      </c>
      <c r="I485" s="33" t="s">
        <v>37</v>
      </c>
      <c r="J485" s="117" t="s">
        <v>508</v>
      </c>
      <c r="K485" s="274">
        <v>6</v>
      </c>
      <c r="L485" s="253">
        <v>23</v>
      </c>
      <c r="M485" s="284" t="s">
        <v>21</v>
      </c>
    </row>
    <row r="486" spans="1:13">
      <c r="A486" s="116">
        <v>7</v>
      </c>
      <c r="B486" s="39" t="s">
        <v>329</v>
      </c>
      <c r="C486" s="137" t="s">
        <v>866</v>
      </c>
      <c r="D486" s="138" t="s">
        <v>42</v>
      </c>
      <c r="E486" s="134">
        <v>8.4</v>
      </c>
      <c r="F486" s="116" t="s">
        <v>53</v>
      </c>
      <c r="G486" s="116" t="s">
        <v>30</v>
      </c>
      <c r="H486" s="117" t="s">
        <v>824</v>
      </c>
      <c r="I486" s="33" t="s">
        <v>32</v>
      </c>
      <c r="J486" s="117" t="s">
        <v>867</v>
      </c>
      <c r="K486" s="274">
        <v>6</v>
      </c>
      <c r="L486" s="253">
        <v>23</v>
      </c>
      <c r="M486" s="284" t="s">
        <v>21</v>
      </c>
    </row>
    <row r="487" spans="1:13">
      <c r="A487" s="116">
        <v>8</v>
      </c>
      <c r="B487" s="39" t="s">
        <v>147</v>
      </c>
      <c r="C487" s="137" t="s">
        <v>785</v>
      </c>
      <c r="D487" s="138" t="s">
        <v>42</v>
      </c>
      <c r="E487" s="134">
        <v>8.1</v>
      </c>
      <c r="F487" s="116" t="s">
        <v>53</v>
      </c>
      <c r="G487" s="116" t="s">
        <v>30</v>
      </c>
      <c r="H487" s="117" t="s">
        <v>824</v>
      </c>
      <c r="I487" s="33" t="s">
        <v>117</v>
      </c>
      <c r="J487" s="117" t="s">
        <v>868</v>
      </c>
      <c r="K487" s="274">
        <v>5.75</v>
      </c>
      <c r="L487" s="253">
        <v>25</v>
      </c>
      <c r="M487" s="284" t="s">
        <v>21</v>
      </c>
    </row>
    <row r="488" spans="1:13">
      <c r="A488" s="116">
        <v>9</v>
      </c>
      <c r="B488" s="39" t="s">
        <v>869</v>
      </c>
      <c r="C488" s="132" t="s">
        <v>870</v>
      </c>
      <c r="D488" s="133" t="s">
        <v>471</v>
      </c>
      <c r="E488" s="134">
        <v>8.6</v>
      </c>
      <c r="F488" s="116" t="s">
        <v>53</v>
      </c>
      <c r="G488" s="116" t="s">
        <v>30</v>
      </c>
      <c r="H488" s="117" t="s">
        <v>824</v>
      </c>
      <c r="I488" s="33" t="s">
        <v>58</v>
      </c>
      <c r="J488" s="117" t="s">
        <v>871</v>
      </c>
      <c r="K488" s="274">
        <v>5.5</v>
      </c>
      <c r="L488" s="253">
        <v>26</v>
      </c>
      <c r="M488" s="284"/>
    </row>
    <row r="489" spans="1:13">
      <c r="A489" s="116">
        <v>10</v>
      </c>
      <c r="B489" s="39" t="s">
        <v>872</v>
      </c>
      <c r="C489" s="33" t="s">
        <v>873</v>
      </c>
      <c r="D489" s="42" t="s">
        <v>212</v>
      </c>
      <c r="E489" s="134">
        <v>8.8000000000000007</v>
      </c>
      <c r="F489" s="116" t="s">
        <v>29</v>
      </c>
      <c r="G489" s="116" t="s">
        <v>30</v>
      </c>
      <c r="H489" s="117" t="s">
        <v>824</v>
      </c>
      <c r="I489" s="33" t="s">
        <v>105</v>
      </c>
      <c r="J489" s="117" t="s">
        <v>874</v>
      </c>
      <c r="K489" s="274">
        <v>5.5</v>
      </c>
      <c r="L489" s="253">
        <v>26</v>
      </c>
      <c r="M489" s="284"/>
    </row>
    <row r="490" spans="1:13">
      <c r="A490" s="116">
        <v>11</v>
      </c>
      <c r="B490" s="40" t="s">
        <v>188</v>
      </c>
      <c r="C490" s="33" t="s">
        <v>875</v>
      </c>
      <c r="D490" s="42" t="s">
        <v>275</v>
      </c>
      <c r="E490" s="118">
        <v>8.1</v>
      </c>
      <c r="F490" s="116" t="s">
        <v>29</v>
      </c>
      <c r="G490" s="116" t="s">
        <v>30</v>
      </c>
      <c r="H490" s="117" t="s">
        <v>824</v>
      </c>
      <c r="I490" s="33" t="s">
        <v>80</v>
      </c>
      <c r="J490" s="117" t="s">
        <v>484</v>
      </c>
      <c r="K490" s="274">
        <v>5.25</v>
      </c>
      <c r="L490" s="253">
        <v>28</v>
      </c>
      <c r="M490" s="284"/>
    </row>
    <row r="491" spans="1:13">
      <c r="A491" s="116">
        <v>12</v>
      </c>
      <c r="B491" s="40" t="s">
        <v>77</v>
      </c>
      <c r="C491" s="33" t="s">
        <v>174</v>
      </c>
      <c r="D491" s="42" t="s">
        <v>876</v>
      </c>
      <c r="E491" s="118">
        <v>8.4</v>
      </c>
      <c r="F491" s="116" t="s">
        <v>72</v>
      </c>
      <c r="G491" s="116" t="s">
        <v>73</v>
      </c>
      <c r="H491" s="117" t="s">
        <v>824</v>
      </c>
      <c r="I491" s="33" t="s">
        <v>74</v>
      </c>
      <c r="J491" s="117" t="s">
        <v>877</v>
      </c>
      <c r="K491" s="274">
        <v>5.25</v>
      </c>
      <c r="L491" s="253">
        <v>28</v>
      </c>
      <c r="M491" s="284"/>
    </row>
    <row r="492" spans="1:13">
      <c r="A492" s="116">
        <v>13</v>
      </c>
      <c r="B492" s="40" t="s">
        <v>135</v>
      </c>
      <c r="C492" s="33" t="s">
        <v>878</v>
      </c>
      <c r="D492" s="42" t="s">
        <v>835</v>
      </c>
      <c r="E492" s="118">
        <v>8.1</v>
      </c>
      <c r="F492" s="116" t="s">
        <v>53</v>
      </c>
      <c r="G492" s="116" t="s">
        <v>30</v>
      </c>
      <c r="H492" s="117" t="s">
        <v>824</v>
      </c>
      <c r="I492" s="33" t="s">
        <v>182</v>
      </c>
      <c r="J492" s="117" t="s">
        <v>879</v>
      </c>
      <c r="K492" s="274">
        <v>5</v>
      </c>
      <c r="L492" s="253">
        <v>30</v>
      </c>
      <c r="M492" s="275"/>
    </row>
    <row r="493" spans="1:13">
      <c r="A493" s="116">
        <v>1</v>
      </c>
      <c r="B493" s="39" t="s">
        <v>880</v>
      </c>
      <c r="C493" s="132" t="s">
        <v>881</v>
      </c>
      <c r="D493" s="133" t="s">
        <v>79</v>
      </c>
      <c r="E493" s="134">
        <v>8.5</v>
      </c>
      <c r="F493" s="116" t="s">
        <v>29</v>
      </c>
      <c r="G493" s="116" t="s">
        <v>30</v>
      </c>
      <c r="H493" s="117" t="s">
        <v>824</v>
      </c>
      <c r="I493" s="33" t="s">
        <v>58</v>
      </c>
      <c r="J493" s="117" t="s">
        <v>882</v>
      </c>
      <c r="K493" s="274">
        <v>4.75</v>
      </c>
      <c r="L493" s="253">
        <v>31</v>
      </c>
      <c r="M493" s="275"/>
    </row>
    <row r="494" spans="1:13">
      <c r="A494" s="116">
        <v>2</v>
      </c>
      <c r="B494" s="39" t="s">
        <v>883</v>
      </c>
      <c r="C494" s="132" t="s">
        <v>884</v>
      </c>
      <c r="D494" s="133" t="s">
        <v>835</v>
      </c>
      <c r="E494" s="134">
        <v>8.1</v>
      </c>
      <c r="F494" s="116" t="s">
        <v>29</v>
      </c>
      <c r="G494" s="116" t="s">
        <v>30</v>
      </c>
      <c r="H494" s="117" t="s">
        <v>824</v>
      </c>
      <c r="I494" s="33" t="s">
        <v>105</v>
      </c>
      <c r="J494" s="117" t="s">
        <v>885</v>
      </c>
      <c r="K494" s="274">
        <v>4.75</v>
      </c>
      <c r="L494" s="253">
        <v>31</v>
      </c>
      <c r="M494" s="275"/>
    </row>
    <row r="495" spans="1:13">
      <c r="A495" s="116">
        <v>3</v>
      </c>
      <c r="B495" s="39" t="s">
        <v>886</v>
      </c>
      <c r="C495" s="132" t="s">
        <v>887</v>
      </c>
      <c r="D495" s="133" t="s">
        <v>141</v>
      </c>
      <c r="E495" s="134">
        <v>8.8000000000000007</v>
      </c>
      <c r="F495" s="116" t="s">
        <v>29</v>
      </c>
      <c r="G495" s="116" t="s">
        <v>30</v>
      </c>
      <c r="H495" s="117" t="s">
        <v>824</v>
      </c>
      <c r="I495" s="33" t="s">
        <v>105</v>
      </c>
      <c r="J495" s="117" t="s">
        <v>888</v>
      </c>
      <c r="K495" s="274">
        <v>4.75</v>
      </c>
      <c r="L495" s="253">
        <v>31</v>
      </c>
      <c r="M495" s="275"/>
    </row>
    <row r="496" spans="1:13">
      <c r="A496" s="116">
        <v>4</v>
      </c>
      <c r="B496" s="39" t="s">
        <v>889</v>
      </c>
      <c r="C496" s="132" t="s">
        <v>890</v>
      </c>
      <c r="D496" s="133" t="s">
        <v>175</v>
      </c>
      <c r="E496" s="134">
        <v>8.1</v>
      </c>
      <c r="F496" s="116" t="s">
        <v>53</v>
      </c>
      <c r="G496" s="116" t="s">
        <v>30</v>
      </c>
      <c r="H496" s="117" t="s">
        <v>824</v>
      </c>
      <c r="I496" s="33" t="s">
        <v>58</v>
      </c>
      <c r="J496" s="117" t="s">
        <v>891</v>
      </c>
      <c r="K496" s="274">
        <v>4.5</v>
      </c>
      <c r="L496" s="253">
        <v>34</v>
      </c>
      <c r="M496" s="275"/>
    </row>
    <row r="497" spans="1:13">
      <c r="A497" s="116">
        <v>5</v>
      </c>
      <c r="B497" s="41" t="s">
        <v>142</v>
      </c>
      <c r="C497" s="142" t="s">
        <v>892</v>
      </c>
      <c r="D497" s="143" t="s">
        <v>42</v>
      </c>
      <c r="E497" s="141">
        <v>8.3000000000000007</v>
      </c>
      <c r="F497" s="130" t="s">
        <v>53</v>
      </c>
      <c r="G497" s="130" t="s">
        <v>30</v>
      </c>
      <c r="H497" s="119" t="s">
        <v>824</v>
      </c>
      <c r="I497" s="33" t="s">
        <v>172</v>
      </c>
      <c r="J497" s="117" t="s">
        <v>893</v>
      </c>
      <c r="K497" s="274">
        <v>4</v>
      </c>
      <c r="L497" s="253">
        <v>35</v>
      </c>
      <c r="M497" s="275"/>
    </row>
    <row r="498" spans="1:13">
      <c r="A498" s="116">
        <v>6</v>
      </c>
      <c r="B498" s="39" t="s">
        <v>448</v>
      </c>
      <c r="C498" s="33" t="s">
        <v>894</v>
      </c>
      <c r="D498" s="124" t="s">
        <v>895</v>
      </c>
      <c r="E498" s="134">
        <v>8.1999999999999993</v>
      </c>
      <c r="F498" s="116" t="s">
        <v>53</v>
      </c>
      <c r="G498" s="116" t="s">
        <v>30</v>
      </c>
      <c r="H498" s="117" t="s">
        <v>824</v>
      </c>
      <c r="I498" s="33" t="s">
        <v>122</v>
      </c>
      <c r="J498" s="117" t="s">
        <v>896</v>
      </c>
      <c r="K498" s="274">
        <v>3.75</v>
      </c>
      <c r="L498" s="253">
        <v>36</v>
      </c>
      <c r="M498" s="275"/>
    </row>
    <row r="499" spans="1:13">
      <c r="A499" s="116">
        <v>7</v>
      </c>
      <c r="B499" s="39" t="s">
        <v>284</v>
      </c>
      <c r="C499" s="137" t="s">
        <v>897</v>
      </c>
      <c r="D499" s="138" t="s">
        <v>149</v>
      </c>
      <c r="E499" s="134">
        <v>8.3000000000000007</v>
      </c>
      <c r="F499" s="116" t="s">
        <v>53</v>
      </c>
      <c r="G499" s="116" t="s">
        <v>30</v>
      </c>
      <c r="H499" s="117" t="s">
        <v>824</v>
      </c>
      <c r="I499" s="33" t="s">
        <v>54</v>
      </c>
      <c r="J499" s="117" t="s">
        <v>782</v>
      </c>
      <c r="K499" s="274">
        <v>3.5</v>
      </c>
      <c r="L499" s="253">
        <v>37</v>
      </c>
      <c r="M499" s="275"/>
    </row>
    <row r="500" spans="1:13">
      <c r="A500" s="116">
        <v>8</v>
      </c>
      <c r="B500" s="39" t="s">
        <v>179</v>
      </c>
      <c r="C500" s="144" t="s">
        <v>898</v>
      </c>
      <c r="D500" s="138" t="s">
        <v>109</v>
      </c>
      <c r="E500" s="134">
        <v>8.3000000000000007</v>
      </c>
      <c r="F500" s="116" t="s">
        <v>53</v>
      </c>
      <c r="G500" s="116" t="s">
        <v>30</v>
      </c>
      <c r="H500" s="117" t="s">
        <v>824</v>
      </c>
      <c r="I500" s="33" t="s">
        <v>32</v>
      </c>
      <c r="J500" s="117" t="s">
        <v>899</v>
      </c>
      <c r="K500" s="274">
        <v>3.5</v>
      </c>
      <c r="L500" s="253">
        <v>37</v>
      </c>
      <c r="M500" s="275"/>
    </row>
    <row r="501" spans="1:13">
      <c r="A501" s="116">
        <v>9</v>
      </c>
      <c r="B501" s="39" t="s">
        <v>900</v>
      </c>
      <c r="C501" s="132" t="s">
        <v>901</v>
      </c>
      <c r="D501" s="133" t="s">
        <v>155</v>
      </c>
      <c r="E501" s="134">
        <v>8.6</v>
      </c>
      <c r="F501" s="116" t="s">
        <v>29</v>
      </c>
      <c r="G501" s="116" t="s">
        <v>30</v>
      </c>
      <c r="H501" s="117" t="s">
        <v>824</v>
      </c>
      <c r="I501" s="33" t="s">
        <v>58</v>
      </c>
      <c r="J501" s="117" t="s">
        <v>902</v>
      </c>
      <c r="K501" s="274">
        <v>3</v>
      </c>
      <c r="L501" s="253">
        <v>39</v>
      </c>
      <c r="M501" s="275"/>
    </row>
    <row r="502" spans="1:13">
      <c r="A502" s="116">
        <v>10</v>
      </c>
      <c r="B502" s="40" t="s">
        <v>203</v>
      </c>
      <c r="C502" s="33" t="s">
        <v>903</v>
      </c>
      <c r="D502" s="42" t="s">
        <v>493</v>
      </c>
      <c r="E502" s="118">
        <v>8.1999999999999993</v>
      </c>
      <c r="F502" s="116" t="s">
        <v>53</v>
      </c>
      <c r="G502" s="116" t="s">
        <v>30</v>
      </c>
      <c r="H502" s="117" t="s">
        <v>824</v>
      </c>
      <c r="I502" s="33" t="s">
        <v>230</v>
      </c>
      <c r="J502" s="117" t="s">
        <v>321</v>
      </c>
      <c r="K502" s="274">
        <v>2.75</v>
      </c>
      <c r="L502" s="253">
        <v>40</v>
      </c>
      <c r="M502" s="275"/>
    </row>
    <row r="503" spans="1:13">
      <c r="A503" s="116">
        <v>11</v>
      </c>
      <c r="B503" s="40" t="s">
        <v>267</v>
      </c>
      <c r="C503" s="33" t="s">
        <v>904</v>
      </c>
      <c r="D503" s="42" t="s">
        <v>355</v>
      </c>
      <c r="E503" s="118">
        <v>8.1999999999999993</v>
      </c>
      <c r="F503" s="116" t="s">
        <v>72</v>
      </c>
      <c r="G503" s="116" t="s">
        <v>73</v>
      </c>
      <c r="H503" s="117" t="s">
        <v>824</v>
      </c>
      <c r="I503" s="33" t="s">
        <v>74</v>
      </c>
      <c r="J503" s="117" t="s">
        <v>905</v>
      </c>
      <c r="K503" s="274">
        <v>2.75</v>
      </c>
      <c r="L503" s="253">
        <v>40</v>
      </c>
      <c r="M503" s="275"/>
    </row>
    <row r="504" spans="1:13">
      <c r="A504" s="116">
        <v>12</v>
      </c>
      <c r="B504" s="40" t="s">
        <v>69</v>
      </c>
      <c r="C504" s="33" t="s">
        <v>671</v>
      </c>
      <c r="D504" s="42" t="s">
        <v>192</v>
      </c>
      <c r="E504" s="118">
        <v>8.1</v>
      </c>
      <c r="F504" s="116" t="s">
        <v>29</v>
      </c>
      <c r="G504" s="116" t="s">
        <v>30</v>
      </c>
      <c r="H504" s="117" t="s">
        <v>824</v>
      </c>
      <c r="I504" s="33" t="s">
        <v>80</v>
      </c>
      <c r="J504" s="117" t="s">
        <v>906</v>
      </c>
      <c r="K504" s="274">
        <v>2.75</v>
      </c>
      <c r="L504" s="253">
        <v>40</v>
      </c>
      <c r="M504" s="275"/>
    </row>
    <row r="505" spans="1:13">
      <c r="A505" s="116">
        <v>13</v>
      </c>
      <c r="B505" s="40" t="s">
        <v>252</v>
      </c>
      <c r="C505" s="33" t="s">
        <v>528</v>
      </c>
      <c r="D505" s="42" t="s">
        <v>275</v>
      </c>
      <c r="E505" s="118">
        <v>8.1999999999999993</v>
      </c>
      <c r="F505" s="116" t="s">
        <v>53</v>
      </c>
      <c r="G505" s="116" t="s">
        <v>30</v>
      </c>
      <c r="H505" s="117" t="s">
        <v>824</v>
      </c>
      <c r="I505" s="33" t="s">
        <v>206</v>
      </c>
      <c r="J505" s="117" t="s">
        <v>445</v>
      </c>
      <c r="K505" s="274">
        <v>2.5</v>
      </c>
      <c r="L505" s="253">
        <v>43</v>
      </c>
      <c r="M505" s="275"/>
    </row>
    <row r="506" spans="1:13">
      <c r="A506" s="116">
        <v>14</v>
      </c>
      <c r="B506" s="39" t="s">
        <v>907</v>
      </c>
      <c r="C506" s="132" t="s">
        <v>831</v>
      </c>
      <c r="D506" s="133" t="s">
        <v>42</v>
      </c>
      <c r="E506" s="134">
        <v>8.5</v>
      </c>
      <c r="F506" s="116" t="s">
        <v>53</v>
      </c>
      <c r="G506" s="116" t="s">
        <v>30</v>
      </c>
      <c r="H506" s="117" t="s">
        <v>824</v>
      </c>
      <c r="I506" s="33" t="s">
        <v>105</v>
      </c>
      <c r="J506" s="117" t="s">
        <v>908</v>
      </c>
      <c r="K506" s="274">
        <v>2.5</v>
      </c>
      <c r="L506" s="253">
        <v>43</v>
      </c>
      <c r="M506" s="275"/>
    </row>
    <row r="507" spans="1:13">
      <c r="A507" s="116">
        <v>15</v>
      </c>
      <c r="B507" s="40" t="s">
        <v>248</v>
      </c>
      <c r="C507" s="33" t="s">
        <v>909</v>
      </c>
      <c r="D507" s="42" t="s">
        <v>910</v>
      </c>
      <c r="E507" s="118">
        <v>8.1999999999999993</v>
      </c>
      <c r="F507" s="116" t="s">
        <v>53</v>
      </c>
      <c r="G507" s="116" t="s">
        <v>164</v>
      </c>
      <c r="H507" s="117" t="s">
        <v>824</v>
      </c>
      <c r="I507" s="33" t="s">
        <v>93</v>
      </c>
      <c r="J507" s="117" t="s">
        <v>911</v>
      </c>
      <c r="K507" s="274">
        <v>2.5</v>
      </c>
      <c r="L507" s="253">
        <v>43</v>
      </c>
      <c r="M507" s="275"/>
    </row>
    <row r="508" spans="1:13">
      <c r="A508" s="116">
        <v>16</v>
      </c>
      <c r="B508" s="39" t="s">
        <v>183</v>
      </c>
      <c r="C508" s="137" t="s">
        <v>912</v>
      </c>
      <c r="D508" s="138" t="s">
        <v>670</v>
      </c>
      <c r="E508" s="134">
        <v>8.1</v>
      </c>
      <c r="F508" s="116" t="s">
        <v>53</v>
      </c>
      <c r="G508" s="116" t="s">
        <v>30</v>
      </c>
      <c r="H508" s="117" t="s">
        <v>824</v>
      </c>
      <c r="I508" s="33" t="s">
        <v>54</v>
      </c>
      <c r="J508" s="117" t="s">
        <v>130</v>
      </c>
      <c r="K508" s="274">
        <v>2.25</v>
      </c>
      <c r="L508" s="253">
        <v>46</v>
      </c>
      <c r="M508" s="275"/>
    </row>
    <row r="509" spans="1:13">
      <c r="A509" s="116">
        <v>17</v>
      </c>
      <c r="B509" s="40" t="s">
        <v>258</v>
      </c>
      <c r="C509" s="33" t="s">
        <v>671</v>
      </c>
      <c r="D509" s="42" t="s">
        <v>490</v>
      </c>
      <c r="E509" s="118">
        <v>8.4</v>
      </c>
      <c r="F509" s="116" t="s">
        <v>72</v>
      </c>
      <c r="G509" s="116" t="s">
        <v>73</v>
      </c>
      <c r="H509" s="117" t="s">
        <v>824</v>
      </c>
      <c r="I509" s="33" t="s">
        <v>74</v>
      </c>
      <c r="J509" s="117" t="s">
        <v>913</v>
      </c>
      <c r="K509" s="274">
        <v>2.25</v>
      </c>
      <c r="L509" s="253">
        <v>46</v>
      </c>
      <c r="M509" s="275"/>
    </row>
    <row r="510" spans="1:13">
      <c r="A510" s="116">
        <v>18</v>
      </c>
      <c r="B510" s="40" t="s">
        <v>118</v>
      </c>
      <c r="C510" s="33" t="s">
        <v>914</v>
      </c>
      <c r="D510" s="42" t="s">
        <v>915</v>
      </c>
      <c r="E510" s="118">
        <v>8.1</v>
      </c>
      <c r="F510" s="116" t="s">
        <v>53</v>
      </c>
      <c r="G510" s="116" t="s">
        <v>164</v>
      </c>
      <c r="H510" s="117" t="s">
        <v>824</v>
      </c>
      <c r="I510" s="33" t="s">
        <v>93</v>
      </c>
      <c r="J510" s="117" t="s">
        <v>329</v>
      </c>
      <c r="K510" s="274">
        <v>2</v>
      </c>
      <c r="L510" s="253">
        <v>48</v>
      </c>
      <c r="M510" s="275"/>
    </row>
    <row r="511" spans="1:13">
      <c r="A511" s="116">
        <v>19</v>
      </c>
      <c r="B511" s="39" t="s">
        <v>59</v>
      </c>
      <c r="C511" s="137" t="s">
        <v>916</v>
      </c>
      <c r="D511" s="138" t="s">
        <v>548</v>
      </c>
      <c r="E511" s="134">
        <v>8.3000000000000007</v>
      </c>
      <c r="F511" s="117" t="s">
        <v>29</v>
      </c>
      <c r="G511" s="116" t="s">
        <v>30</v>
      </c>
      <c r="H511" s="117" t="s">
        <v>824</v>
      </c>
      <c r="I511" s="33" t="s">
        <v>32</v>
      </c>
      <c r="J511" s="117" t="s">
        <v>351</v>
      </c>
      <c r="K511" s="274">
        <v>1.75</v>
      </c>
      <c r="L511" s="253">
        <v>49</v>
      </c>
      <c r="M511" s="275"/>
    </row>
    <row r="512" spans="1:13">
      <c r="A512" s="116">
        <v>20</v>
      </c>
      <c r="B512" s="39" t="s">
        <v>43</v>
      </c>
      <c r="C512" s="135" t="s">
        <v>917</v>
      </c>
      <c r="D512" s="136" t="s">
        <v>857</v>
      </c>
      <c r="E512" s="134">
        <v>8.1999999999999993</v>
      </c>
      <c r="F512" s="117" t="s">
        <v>29</v>
      </c>
      <c r="G512" s="117" t="s">
        <v>30</v>
      </c>
      <c r="H512" s="117" t="s">
        <v>824</v>
      </c>
      <c r="I512" s="33" t="s">
        <v>100</v>
      </c>
      <c r="J512" s="117" t="s">
        <v>296</v>
      </c>
      <c r="K512" s="274">
        <v>1.5</v>
      </c>
      <c r="L512" s="253">
        <v>50</v>
      </c>
      <c r="M512" s="275"/>
    </row>
    <row r="513" spans="1:13">
      <c r="A513" s="77">
        <v>1</v>
      </c>
      <c r="B513" s="43" t="s">
        <v>918</v>
      </c>
      <c r="C513" s="145" t="s">
        <v>919</v>
      </c>
      <c r="D513" s="146" t="s">
        <v>466</v>
      </c>
      <c r="E513" s="147">
        <v>8.1</v>
      </c>
      <c r="F513" s="77" t="s">
        <v>29</v>
      </c>
      <c r="G513" s="77" t="s">
        <v>30</v>
      </c>
      <c r="H513" s="91" t="s">
        <v>920</v>
      </c>
      <c r="I513" s="13" t="s">
        <v>167</v>
      </c>
      <c r="J513" s="91" t="s">
        <v>264</v>
      </c>
      <c r="K513" s="274">
        <v>14.25</v>
      </c>
      <c r="L513" s="253">
        <v>1</v>
      </c>
      <c r="M513" s="275" t="s">
        <v>18</v>
      </c>
    </row>
    <row r="514" spans="1:13">
      <c r="A514" s="77">
        <v>2</v>
      </c>
      <c r="B514" s="43" t="s">
        <v>921</v>
      </c>
      <c r="C514" s="145" t="s">
        <v>922</v>
      </c>
      <c r="D514" s="146" t="s">
        <v>740</v>
      </c>
      <c r="E514" s="147">
        <v>8.1</v>
      </c>
      <c r="F514" s="77" t="s">
        <v>29</v>
      </c>
      <c r="G514" s="77" t="s">
        <v>30</v>
      </c>
      <c r="H514" s="91" t="s">
        <v>920</v>
      </c>
      <c r="I514" s="13" t="s">
        <v>167</v>
      </c>
      <c r="J514" s="91" t="s">
        <v>923</v>
      </c>
      <c r="K514" s="274">
        <v>13.13</v>
      </c>
      <c r="L514" s="253">
        <v>2</v>
      </c>
      <c r="M514" s="275" t="s">
        <v>19</v>
      </c>
    </row>
    <row r="515" spans="1:13">
      <c r="A515" s="77">
        <v>3</v>
      </c>
      <c r="B515" s="43" t="s">
        <v>225</v>
      </c>
      <c r="C515" s="236" t="s">
        <v>924</v>
      </c>
      <c r="D515" s="46" t="s">
        <v>806</v>
      </c>
      <c r="E515" s="147">
        <v>8.1999999999999993</v>
      </c>
      <c r="F515" s="77" t="s">
        <v>29</v>
      </c>
      <c r="G515" s="77" t="s">
        <v>30</v>
      </c>
      <c r="H515" s="91" t="s">
        <v>920</v>
      </c>
      <c r="I515" s="13" t="s">
        <v>122</v>
      </c>
      <c r="J515" s="91" t="s">
        <v>925</v>
      </c>
      <c r="K515" s="274">
        <v>11.63</v>
      </c>
      <c r="L515" s="253">
        <v>3</v>
      </c>
      <c r="M515" s="275" t="s">
        <v>19</v>
      </c>
    </row>
    <row r="516" spans="1:13">
      <c r="A516" s="77">
        <v>4</v>
      </c>
      <c r="B516" s="12" t="s">
        <v>194</v>
      </c>
      <c r="C516" s="13" t="s">
        <v>926</v>
      </c>
      <c r="D516" s="78" t="s">
        <v>927</v>
      </c>
      <c r="E516" s="79">
        <v>8.4</v>
      </c>
      <c r="F516" s="77" t="s">
        <v>29</v>
      </c>
      <c r="G516" s="77" t="s">
        <v>30</v>
      </c>
      <c r="H516" s="91" t="s">
        <v>920</v>
      </c>
      <c r="I516" s="13" t="s">
        <v>80</v>
      </c>
      <c r="J516" s="91" t="s">
        <v>425</v>
      </c>
      <c r="K516" s="274">
        <v>11.3</v>
      </c>
      <c r="L516" s="253">
        <v>4</v>
      </c>
      <c r="M516" s="275" t="s">
        <v>19</v>
      </c>
    </row>
    <row r="517" spans="1:13">
      <c r="A517" s="77">
        <v>5</v>
      </c>
      <c r="B517" s="43" t="s">
        <v>168</v>
      </c>
      <c r="C517" s="148" t="s">
        <v>928</v>
      </c>
      <c r="D517" s="149" t="s">
        <v>205</v>
      </c>
      <c r="E517" s="147">
        <v>8.1</v>
      </c>
      <c r="F517" s="77" t="s">
        <v>29</v>
      </c>
      <c r="G517" s="77" t="s">
        <v>30</v>
      </c>
      <c r="H517" s="91" t="s">
        <v>920</v>
      </c>
      <c r="I517" s="13" t="s">
        <v>172</v>
      </c>
      <c r="J517" s="91" t="s">
        <v>145</v>
      </c>
      <c r="K517" s="274">
        <v>10.63</v>
      </c>
      <c r="L517" s="253">
        <v>5</v>
      </c>
      <c r="M517" s="275" t="s">
        <v>20</v>
      </c>
    </row>
    <row r="518" spans="1:13">
      <c r="A518" s="77">
        <v>6</v>
      </c>
      <c r="B518" s="43" t="s">
        <v>216</v>
      </c>
      <c r="C518" s="148" t="s">
        <v>929</v>
      </c>
      <c r="D518" s="149" t="s">
        <v>42</v>
      </c>
      <c r="E518" s="147">
        <v>8.1999999999999993</v>
      </c>
      <c r="F518" s="77" t="s">
        <v>29</v>
      </c>
      <c r="G518" s="77" t="s">
        <v>30</v>
      </c>
      <c r="H518" s="91" t="s">
        <v>920</v>
      </c>
      <c r="I518" s="13" t="s">
        <v>117</v>
      </c>
      <c r="J518" s="91" t="s">
        <v>930</v>
      </c>
      <c r="K518" s="274">
        <v>10.63</v>
      </c>
      <c r="L518" s="253">
        <v>5</v>
      </c>
      <c r="M518" s="275" t="s">
        <v>20</v>
      </c>
    </row>
    <row r="519" spans="1:13">
      <c r="A519" s="77">
        <v>7</v>
      </c>
      <c r="B519" s="43" t="s">
        <v>931</v>
      </c>
      <c r="C519" s="145" t="s">
        <v>932</v>
      </c>
      <c r="D519" s="146" t="s">
        <v>104</v>
      </c>
      <c r="E519" s="147">
        <v>8.5</v>
      </c>
      <c r="F519" s="77" t="s">
        <v>29</v>
      </c>
      <c r="G519" s="77" t="s">
        <v>30</v>
      </c>
      <c r="H519" s="91" t="s">
        <v>920</v>
      </c>
      <c r="I519" s="13" t="s">
        <v>37</v>
      </c>
      <c r="J519" s="91" t="s">
        <v>933</v>
      </c>
      <c r="K519" s="274">
        <v>10</v>
      </c>
      <c r="L519" s="253">
        <v>7</v>
      </c>
      <c r="M519" s="275" t="s">
        <v>20</v>
      </c>
    </row>
    <row r="520" spans="1:13">
      <c r="A520" s="77">
        <v>8</v>
      </c>
      <c r="B520" s="12" t="s">
        <v>228</v>
      </c>
      <c r="C520" s="13" t="s">
        <v>934</v>
      </c>
      <c r="D520" s="78" t="s">
        <v>36</v>
      </c>
      <c r="E520" s="79">
        <v>8.1999999999999993</v>
      </c>
      <c r="F520" s="77" t="s">
        <v>29</v>
      </c>
      <c r="G520" s="77" t="s">
        <v>30</v>
      </c>
      <c r="H520" s="91" t="s">
        <v>920</v>
      </c>
      <c r="I520" s="13" t="s">
        <v>230</v>
      </c>
      <c r="J520" s="91" t="s">
        <v>453</v>
      </c>
      <c r="K520" s="274">
        <v>9.1999999999999993</v>
      </c>
      <c r="L520" s="253">
        <v>8</v>
      </c>
      <c r="M520" s="275" t="s">
        <v>20</v>
      </c>
    </row>
    <row r="521" spans="1:13">
      <c r="A521" s="77">
        <v>9</v>
      </c>
      <c r="B521" s="12" t="s">
        <v>38</v>
      </c>
      <c r="C521" s="13" t="s">
        <v>640</v>
      </c>
      <c r="D521" s="78" t="s">
        <v>377</v>
      </c>
      <c r="E521" s="79">
        <v>8.3000000000000007</v>
      </c>
      <c r="F521" s="77" t="s">
        <v>72</v>
      </c>
      <c r="G521" s="77" t="s">
        <v>73</v>
      </c>
      <c r="H521" s="91" t="s">
        <v>920</v>
      </c>
      <c r="I521" s="13" t="s">
        <v>74</v>
      </c>
      <c r="J521" s="91" t="s">
        <v>750</v>
      </c>
      <c r="K521" s="274">
        <v>8.8800000000000008</v>
      </c>
      <c r="L521" s="253">
        <v>9</v>
      </c>
      <c r="M521" s="275" t="s">
        <v>20</v>
      </c>
    </row>
    <row r="522" spans="1:13">
      <c r="A522" s="77">
        <v>10</v>
      </c>
      <c r="B522" s="43" t="s">
        <v>455</v>
      </c>
      <c r="C522" s="148" t="s">
        <v>686</v>
      </c>
      <c r="D522" s="149" t="s">
        <v>240</v>
      </c>
      <c r="E522" s="147">
        <v>8.1999999999999993</v>
      </c>
      <c r="F522" s="77" t="s">
        <v>29</v>
      </c>
      <c r="G522" s="77" t="s">
        <v>30</v>
      </c>
      <c r="H522" s="91" t="s">
        <v>920</v>
      </c>
      <c r="I522" s="13" t="s">
        <v>117</v>
      </c>
      <c r="J522" s="91" t="s">
        <v>935</v>
      </c>
      <c r="K522" s="274">
        <v>8.6300000000000008</v>
      </c>
      <c r="L522" s="253">
        <v>10</v>
      </c>
      <c r="M522" s="275" t="s">
        <v>20</v>
      </c>
    </row>
    <row r="523" spans="1:13">
      <c r="A523" s="77">
        <v>11</v>
      </c>
      <c r="B523" s="43" t="s">
        <v>836</v>
      </c>
      <c r="C523" s="145" t="s">
        <v>936</v>
      </c>
      <c r="D523" s="146" t="s">
        <v>937</v>
      </c>
      <c r="E523" s="147">
        <v>8.6</v>
      </c>
      <c r="F523" s="77" t="s">
        <v>53</v>
      </c>
      <c r="G523" s="77" t="s">
        <v>30</v>
      </c>
      <c r="H523" s="91" t="s">
        <v>920</v>
      </c>
      <c r="I523" s="13" t="s">
        <v>58</v>
      </c>
      <c r="J523" s="91" t="s">
        <v>938</v>
      </c>
      <c r="K523" s="274">
        <v>8.6300000000000008</v>
      </c>
      <c r="L523" s="253">
        <v>10</v>
      </c>
      <c r="M523" s="275" t="s">
        <v>20</v>
      </c>
    </row>
    <row r="524" spans="1:13">
      <c r="A524" s="77">
        <v>12</v>
      </c>
      <c r="B524" s="43" t="s">
        <v>939</v>
      </c>
      <c r="C524" s="145" t="s">
        <v>940</v>
      </c>
      <c r="D524" s="146" t="s">
        <v>84</v>
      </c>
      <c r="E524" s="147">
        <v>8.6</v>
      </c>
      <c r="F524" s="77" t="s">
        <v>29</v>
      </c>
      <c r="G524" s="77" t="s">
        <v>30</v>
      </c>
      <c r="H524" s="91" t="s">
        <v>920</v>
      </c>
      <c r="I524" s="13" t="s">
        <v>58</v>
      </c>
      <c r="J524" s="91" t="s">
        <v>208</v>
      </c>
      <c r="K524" s="274">
        <v>8.5</v>
      </c>
      <c r="L524" s="253">
        <v>12</v>
      </c>
      <c r="M524" s="275" t="s">
        <v>20</v>
      </c>
    </row>
    <row r="525" spans="1:13">
      <c r="A525" s="77">
        <v>13</v>
      </c>
      <c r="B525" s="43" t="s">
        <v>941</v>
      </c>
      <c r="C525" s="145" t="s">
        <v>942</v>
      </c>
      <c r="D525" s="146" t="s">
        <v>548</v>
      </c>
      <c r="E525" s="147">
        <v>8.4</v>
      </c>
      <c r="F525" s="77" t="s">
        <v>29</v>
      </c>
      <c r="G525" s="77" t="s">
        <v>30</v>
      </c>
      <c r="H525" s="91" t="s">
        <v>920</v>
      </c>
      <c r="I525" s="13" t="s">
        <v>37</v>
      </c>
      <c r="J525" s="91" t="s">
        <v>129</v>
      </c>
      <c r="K525" s="274">
        <v>8.5</v>
      </c>
      <c r="L525" s="253">
        <v>12</v>
      </c>
      <c r="M525" s="275" t="s">
        <v>20</v>
      </c>
    </row>
    <row r="526" spans="1:13">
      <c r="A526" s="77">
        <v>14</v>
      </c>
      <c r="B526" s="43" t="s">
        <v>943</v>
      </c>
      <c r="C526" s="145" t="s">
        <v>944</v>
      </c>
      <c r="D526" s="146" t="s">
        <v>112</v>
      </c>
      <c r="E526" s="147">
        <v>8.1</v>
      </c>
      <c r="F526" s="77" t="s">
        <v>29</v>
      </c>
      <c r="G526" s="77" t="s">
        <v>30</v>
      </c>
      <c r="H526" s="91" t="s">
        <v>920</v>
      </c>
      <c r="I526" s="13" t="s">
        <v>37</v>
      </c>
      <c r="J526" s="91" t="s">
        <v>615</v>
      </c>
      <c r="K526" s="274">
        <v>8.5</v>
      </c>
      <c r="L526" s="253">
        <v>12</v>
      </c>
      <c r="M526" s="275" t="s">
        <v>20</v>
      </c>
    </row>
    <row r="527" spans="1:13">
      <c r="A527" s="77">
        <v>15</v>
      </c>
      <c r="B527" s="43" t="s">
        <v>848</v>
      </c>
      <c r="C527" s="145" t="s">
        <v>945</v>
      </c>
      <c r="D527" s="146" t="s">
        <v>946</v>
      </c>
      <c r="E527" s="147">
        <v>8.3000000000000007</v>
      </c>
      <c r="F527" s="77" t="s">
        <v>29</v>
      </c>
      <c r="G527" s="77" t="s">
        <v>30</v>
      </c>
      <c r="H527" s="91" t="s">
        <v>920</v>
      </c>
      <c r="I527" s="13" t="s">
        <v>105</v>
      </c>
      <c r="J527" s="91" t="s">
        <v>282</v>
      </c>
      <c r="K527" s="274">
        <v>8.3800000000000008</v>
      </c>
      <c r="L527" s="253">
        <v>15</v>
      </c>
      <c r="M527" s="275" t="s">
        <v>21</v>
      </c>
    </row>
    <row r="528" spans="1:13">
      <c r="A528" s="77">
        <v>16</v>
      </c>
      <c r="B528" s="43" t="s">
        <v>947</v>
      </c>
      <c r="C528" s="145" t="s">
        <v>948</v>
      </c>
      <c r="D528" s="146" t="s">
        <v>358</v>
      </c>
      <c r="E528" s="147">
        <v>8.6999999999999993</v>
      </c>
      <c r="F528" s="77" t="s">
        <v>29</v>
      </c>
      <c r="G528" s="77" t="s">
        <v>30</v>
      </c>
      <c r="H528" s="91" t="s">
        <v>920</v>
      </c>
      <c r="I528" s="13" t="s">
        <v>105</v>
      </c>
      <c r="J528" s="91" t="s">
        <v>503</v>
      </c>
      <c r="K528" s="274">
        <v>8.3800000000000008</v>
      </c>
      <c r="L528" s="253">
        <v>15</v>
      </c>
      <c r="M528" s="275" t="s">
        <v>21</v>
      </c>
    </row>
    <row r="529" spans="1:13">
      <c r="A529" s="77">
        <v>17</v>
      </c>
      <c r="B529" s="43" t="s">
        <v>949</v>
      </c>
      <c r="C529" s="145" t="s">
        <v>950</v>
      </c>
      <c r="D529" s="146" t="s">
        <v>36</v>
      </c>
      <c r="E529" s="147">
        <v>8.8000000000000007</v>
      </c>
      <c r="F529" s="77" t="s">
        <v>29</v>
      </c>
      <c r="G529" s="77" t="s">
        <v>30</v>
      </c>
      <c r="H529" s="91" t="s">
        <v>920</v>
      </c>
      <c r="I529" s="13" t="s">
        <v>105</v>
      </c>
      <c r="J529" s="91" t="s">
        <v>304</v>
      </c>
      <c r="K529" s="274">
        <v>8.3000000000000007</v>
      </c>
      <c r="L529" s="253">
        <v>17</v>
      </c>
      <c r="M529" s="275" t="s">
        <v>21</v>
      </c>
    </row>
    <row r="530" spans="1:13">
      <c r="A530" s="77">
        <v>18</v>
      </c>
      <c r="B530" s="43" t="s">
        <v>951</v>
      </c>
      <c r="C530" s="145" t="s">
        <v>952</v>
      </c>
      <c r="D530" s="146" t="s">
        <v>734</v>
      </c>
      <c r="E530" s="147">
        <v>8.6999999999999993</v>
      </c>
      <c r="F530" s="77" t="s">
        <v>29</v>
      </c>
      <c r="G530" s="77" t="s">
        <v>30</v>
      </c>
      <c r="H530" s="91" t="s">
        <v>920</v>
      </c>
      <c r="I530" s="13" t="s">
        <v>58</v>
      </c>
      <c r="J530" s="91" t="s">
        <v>620</v>
      </c>
      <c r="K530" s="274">
        <v>8.1300000000000008</v>
      </c>
      <c r="L530" s="253">
        <v>18</v>
      </c>
      <c r="M530" s="275" t="s">
        <v>21</v>
      </c>
    </row>
    <row r="531" spans="1:13">
      <c r="A531" s="77">
        <v>1</v>
      </c>
      <c r="B531" s="44" t="s">
        <v>953</v>
      </c>
      <c r="C531" s="150" t="s">
        <v>954</v>
      </c>
      <c r="D531" s="151" t="s">
        <v>320</v>
      </c>
      <c r="E531" s="152">
        <v>8.6</v>
      </c>
      <c r="F531" s="83" t="s">
        <v>29</v>
      </c>
      <c r="G531" s="83" t="s">
        <v>30</v>
      </c>
      <c r="H531" s="115" t="s">
        <v>920</v>
      </c>
      <c r="I531" s="17" t="s">
        <v>58</v>
      </c>
      <c r="J531" s="91" t="s">
        <v>604</v>
      </c>
      <c r="K531" s="274">
        <v>7.88</v>
      </c>
      <c r="L531" s="253">
        <v>19</v>
      </c>
      <c r="M531" s="275" t="s">
        <v>21</v>
      </c>
    </row>
    <row r="532" spans="1:13">
      <c r="A532" s="77">
        <v>2</v>
      </c>
      <c r="B532" s="43" t="s">
        <v>882</v>
      </c>
      <c r="C532" s="145" t="s">
        <v>955</v>
      </c>
      <c r="D532" s="146" t="s">
        <v>247</v>
      </c>
      <c r="E532" s="147">
        <v>8.1</v>
      </c>
      <c r="F532" s="77" t="s">
        <v>29</v>
      </c>
      <c r="G532" s="77" t="s">
        <v>30</v>
      </c>
      <c r="H532" s="91" t="s">
        <v>920</v>
      </c>
      <c r="I532" s="13" t="s">
        <v>37</v>
      </c>
      <c r="J532" s="91" t="s">
        <v>193</v>
      </c>
      <c r="K532" s="274">
        <v>7.75</v>
      </c>
      <c r="L532" s="253">
        <v>20</v>
      </c>
      <c r="M532" s="275" t="s">
        <v>21</v>
      </c>
    </row>
    <row r="533" spans="1:13">
      <c r="A533" s="77">
        <v>3</v>
      </c>
      <c r="B533" s="43" t="s">
        <v>956</v>
      </c>
      <c r="C533" s="145" t="s">
        <v>957</v>
      </c>
      <c r="D533" s="146" t="s">
        <v>366</v>
      </c>
      <c r="E533" s="147">
        <v>8.1</v>
      </c>
      <c r="F533" s="77" t="s">
        <v>29</v>
      </c>
      <c r="G533" s="77" t="s">
        <v>30</v>
      </c>
      <c r="H533" s="91" t="s">
        <v>920</v>
      </c>
      <c r="I533" s="13" t="s">
        <v>58</v>
      </c>
      <c r="J533" s="91" t="s">
        <v>48</v>
      </c>
      <c r="K533" s="274">
        <v>7.63</v>
      </c>
      <c r="L533" s="253">
        <v>21</v>
      </c>
      <c r="M533" s="275" t="s">
        <v>21</v>
      </c>
    </row>
    <row r="534" spans="1:13">
      <c r="A534" s="77">
        <v>4</v>
      </c>
      <c r="B534" s="43" t="s">
        <v>144</v>
      </c>
      <c r="C534" s="148" t="s">
        <v>648</v>
      </c>
      <c r="D534" s="149" t="s">
        <v>186</v>
      </c>
      <c r="E534" s="147">
        <v>8.1999999999999993</v>
      </c>
      <c r="F534" s="77" t="s">
        <v>53</v>
      </c>
      <c r="G534" s="77" t="s">
        <v>30</v>
      </c>
      <c r="H534" s="91" t="s">
        <v>920</v>
      </c>
      <c r="I534" s="13" t="s">
        <v>133</v>
      </c>
      <c r="J534" s="91" t="s">
        <v>223</v>
      </c>
      <c r="K534" s="274">
        <v>7.5</v>
      </c>
      <c r="L534" s="253">
        <v>22</v>
      </c>
      <c r="M534" s="275" t="s">
        <v>21</v>
      </c>
    </row>
    <row r="535" spans="1:13">
      <c r="A535" s="77">
        <v>5</v>
      </c>
      <c r="B535" s="43" t="s">
        <v>958</v>
      </c>
      <c r="C535" s="145" t="s">
        <v>959</v>
      </c>
      <c r="D535" s="146" t="s">
        <v>960</v>
      </c>
      <c r="E535" s="147">
        <v>8.5</v>
      </c>
      <c r="F535" s="77" t="s">
        <v>29</v>
      </c>
      <c r="G535" s="77" t="s">
        <v>30</v>
      </c>
      <c r="H535" s="91" t="s">
        <v>920</v>
      </c>
      <c r="I535" s="13" t="s">
        <v>105</v>
      </c>
      <c r="J535" s="91" t="s">
        <v>173</v>
      </c>
      <c r="K535" s="274">
        <v>7.3</v>
      </c>
      <c r="L535" s="253">
        <v>23</v>
      </c>
      <c r="M535" s="275" t="s">
        <v>21</v>
      </c>
    </row>
    <row r="536" spans="1:13">
      <c r="A536" s="77">
        <v>6</v>
      </c>
      <c r="B536" s="12" t="s">
        <v>317</v>
      </c>
      <c r="C536" s="13" t="s">
        <v>473</v>
      </c>
      <c r="D536" s="78" t="s">
        <v>961</v>
      </c>
      <c r="E536" s="79">
        <v>8.3000000000000007</v>
      </c>
      <c r="F536" s="77" t="s">
        <v>72</v>
      </c>
      <c r="G536" s="77" t="s">
        <v>73</v>
      </c>
      <c r="H536" s="91" t="s">
        <v>920</v>
      </c>
      <c r="I536" s="13" t="s">
        <v>74</v>
      </c>
      <c r="J536" s="91" t="s">
        <v>962</v>
      </c>
      <c r="K536" s="274">
        <v>7.1</v>
      </c>
      <c r="L536" s="253">
        <v>24</v>
      </c>
      <c r="M536" s="275" t="s">
        <v>21</v>
      </c>
    </row>
    <row r="537" spans="1:13">
      <c r="A537" s="77">
        <v>7</v>
      </c>
      <c r="B537" s="43" t="s">
        <v>33</v>
      </c>
      <c r="C537" s="148" t="s">
        <v>963</v>
      </c>
      <c r="D537" s="149" t="s">
        <v>289</v>
      </c>
      <c r="E537" s="147">
        <v>8.1</v>
      </c>
      <c r="F537" s="77" t="s">
        <v>29</v>
      </c>
      <c r="G537" s="77" t="s">
        <v>30</v>
      </c>
      <c r="H537" s="91" t="s">
        <v>920</v>
      </c>
      <c r="I537" s="13" t="s">
        <v>100</v>
      </c>
      <c r="J537" s="91" t="s">
        <v>123</v>
      </c>
      <c r="K537" s="274">
        <v>6.88</v>
      </c>
      <c r="L537" s="253">
        <v>25</v>
      </c>
      <c r="M537" s="275" t="s">
        <v>21</v>
      </c>
    </row>
    <row r="538" spans="1:13">
      <c r="A538" s="77">
        <v>8</v>
      </c>
      <c r="B538" s="12" t="s">
        <v>180</v>
      </c>
      <c r="C538" s="13" t="s">
        <v>823</v>
      </c>
      <c r="D538" s="78" t="s">
        <v>606</v>
      </c>
      <c r="E538" s="79">
        <v>8.1</v>
      </c>
      <c r="F538" s="77" t="s">
        <v>29</v>
      </c>
      <c r="G538" s="77" t="s">
        <v>30</v>
      </c>
      <c r="H538" s="91" t="s">
        <v>920</v>
      </c>
      <c r="I538" s="13" t="s">
        <v>182</v>
      </c>
      <c r="J538" s="91" t="s">
        <v>299</v>
      </c>
      <c r="K538" s="274">
        <v>6.75</v>
      </c>
      <c r="L538" s="253">
        <v>26</v>
      </c>
      <c r="M538" s="275"/>
    </row>
    <row r="539" spans="1:13">
      <c r="A539" s="77">
        <v>9</v>
      </c>
      <c r="B539" s="12" t="s">
        <v>254</v>
      </c>
      <c r="C539" s="13" t="s">
        <v>581</v>
      </c>
      <c r="D539" s="78" t="s">
        <v>835</v>
      </c>
      <c r="E539" s="79">
        <v>8.1999999999999993</v>
      </c>
      <c r="F539" s="77" t="s">
        <v>29</v>
      </c>
      <c r="G539" s="77" t="s">
        <v>30</v>
      </c>
      <c r="H539" s="91" t="s">
        <v>920</v>
      </c>
      <c r="I539" s="13" t="s">
        <v>206</v>
      </c>
      <c r="J539" s="91" t="s">
        <v>953</v>
      </c>
      <c r="K539" s="274">
        <v>6.75</v>
      </c>
      <c r="L539" s="253">
        <v>26</v>
      </c>
      <c r="M539" s="275"/>
    </row>
    <row r="540" spans="1:13">
      <c r="A540" s="77">
        <v>10</v>
      </c>
      <c r="B540" s="43" t="s">
        <v>879</v>
      </c>
      <c r="C540" s="145" t="s">
        <v>648</v>
      </c>
      <c r="D540" s="146" t="s">
        <v>423</v>
      </c>
      <c r="E540" s="147">
        <v>8.1999999999999993</v>
      </c>
      <c r="F540" s="77" t="s">
        <v>29</v>
      </c>
      <c r="G540" s="77" t="s">
        <v>30</v>
      </c>
      <c r="H540" s="91" t="s">
        <v>920</v>
      </c>
      <c r="I540" s="13" t="s">
        <v>105</v>
      </c>
      <c r="J540" s="91" t="s">
        <v>753</v>
      </c>
      <c r="K540" s="274">
        <v>6.3</v>
      </c>
      <c r="L540" s="253">
        <v>28</v>
      </c>
      <c r="M540" s="275"/>
    </row>
    <row r="541" spans="1:13">
      <c r="A541" s="77">
        <v>11</v>
      </c>
      <c r="B541" s="12" t="s">
        <v>217</v>
      </c>
      <c r="C541" s="17" t="s">
        <v>870</v>
      </c>
      <c r="D541" s="81" t="s">
        <v>964</v>
      </c>
      <c r="E541" s="82">
        <v>8.1</v>
      </c>
      <c r="F541" s="83" t="s">
        <v>29</v>
      </c>
      <c r="G541" s="83" t="s">
        <v>30</v>
      </c>
      <c r="H541" s="115" t="s">
        <v>920</v>
      </c>
      <c r="I541" s="13" t="s">
        <v>230</v>
      </c>
      <c r="J541" s="91" t="s">
        <v>347</v>
      </c>
      <c r="K541" s="274">
        <v>6.13</v>
      </c>
      <c r="L541" s="253">
        <v>29</v>
      </c>
      <c r="M541" s="275"/>
    </row>
    <row r="542" spans="1:13">
      <c r="A542" s="77">
        <v>12</v>
      </c>
      <c r="B542" s="12" t="s">
        <v>157</v>
      </c>
      <c r="C542" s="13" t="s">
        <v>965</v>
      </c>
      <c r="D542" s="78" t="s">
        <v>314</v>
      </c>
      <c r="E542" s="79">
        <v>8.4</v>
      </c>
      <c r="F542" s="77" t="s">
        <v>29</v>
      </c>
      <c r="G542" s="77" t="s">
        <v>30</v>
      </c>
      <c r="H542" s="91" t="s">
        <v>920</v>
      </c>
      <c r="I542" s="13" t="s">
        <v>182</v>
      </c>
      <c r="J542" s="91" t="s">
        <v>338</v>
      </c>
      <c r="K542" s="274">
        <v>6</v>
      </c>
      <c r="L542" s="253">
        <v>30</v>
      </c>
      <c r="M542" s="275"/>
    </row>
    <row r="543" spans="1:13">
      <c r="A543" s="77">
        <v>13</v>
      </c>
      <c r="B543" s="43" t="s">
        <v>885</v>
      </c>
      <c r="C543" s="145" t="s">
        <v>966</v>
      </c>
      <c r="D543" s="146" t="s">
        <v>526</v>
      </c>
      <c r="E543" s="147">
        <v>8.1</v>
      </c>
      <c r="F543" s="77" t="s">
        <v>29</v>
      </c>
      <c r="G543" s="77" t="s">
        <v>30</v>
      </c>
      <c r="H543" s="91" t="s">
        <v>920</v>
      </c>
      <c r="I543" s="13" t="s">
        <v>167</v>
      </c>
      <c r="J543" s="91" t="s">
        <v>967</v>
      </c>
      <c r="K543" s="274">
        <v>6</v>
      </c>
      <c r="L543" s="253">
        <v>30</v>
      </c>
      <c r="M543" s="275"/>
    </row>
    <row r="544" spans="1:13">
      <c r="A544" s="77">
        <v>14</v>
      </c>
      <c r="B544" s="43" t="s">
        <v>220</v>
      </c>
      <c r="C544" s="148" t="s">
        <v>968</v>
      </c>
      <c r="D544" s="149" t="s">
        <v>289</v>
      </c>
      <c r="E544" s="147">
        <v>8.1</v>
      </c>
      <c r="F544" s="77" t="s">
        <v>53</v>
      </c>
      <c r="G544" s="77" t="s">
        <v>30</v>
      </c>
      <c r="H544" s="91" t="s">
        <v>920</v>
      </c>
      <c r="I544" s="13" t="s">
        <v>100</v>
      </c>
      <c r="J544" s="91" t="s">
        <v>251</v>
      </c>
      <c r="K544" s="274">
        <v>5.88</v>
      </c>
      <c r="L544" s="253">
        <v>32</v>
      </c>
      <c r="M544" s="275"/>
    </row>
    <row r="545" spans="1:13">
      <c r="A545" s="77">
        <v>15</v>
      </c>
      <c r="B545" s="12" t="s">
        <v>396</v>
      </c>
      <c r="C545" s="13" t="s">
        <v>969</v>
      </c>
      <c r="D545" s="78" t="s">
        <v>479</v>
      </c>
      <c r="E545" s="79">
        <v>8.1999999999999993</v>
      </c>
      <c r="F545" s="77" t="s">
        <v>29</v>
      </c>
      <c r="G545" s="77" t="s">
        <v>30</v>
      </c>
      <c r="H545" s="91" t="s">
        <v>920</v>
      </c>
      <c r="I545" s="13" t="s">
        <v>230</v>
      </c>
      <c r="J545" s="91" t="s">
        <v>420</v>
      </c>
      <c r="K545" s="274">
        <v>5.75</v>
      </c>
      <c r="L545" s="253">
        <v>33</v>
      </c>
      <c r="M545" s="275"/>
    </row>
    <row r="546" spans="1:13">
      <c r="A546" s="77">
        <v>1</v>
      </c>
      <c r="B546" s="43" t="s">
        <v>160</v>
      </c>
      <c r="C546" s="148" t="s">
        <v>970</v>
      </c>
      <c r="D546" s="149" t="s">
        <v>358</v>
      </c>
      <c r="E546" s="147">
        <v>8.1</v>
      </c>
      <c r="F546" s="77" t="s">
        <v>53</v>
      </c>
      <c r="G546" s="77" t="s">
        <v>30</v>
      </c>
      <c r="H546" s="91" t="s">
        <v>920</v>
      </c>
      <c r="I546" s="13" t="s">
        <v>172</v>
      </c>
      <c r="J546" s="91" t="s">
        <v>343</v>
      </c>
      <c r="K546" s="274">
        <v>5.5</v>
      </c>
      <c r="L546" s="253">
        <v>34</v>
      </c>
      <c r="M546" s="275"/>
    </row>
    <row r="547" spans="1:13">
      <c r="A547" s="77">
        <v>2</v>
      </c>
      <c r="B547" s="43" t="s">
        <v>106</v>
      </c>
      <c r="C547" s="148" t="s">
        <v>971</v>
      </c>
      <c r="D547" s="149" t="s">
        <v>972</v>
      </c>
      <c r="E547" s="147">
        <v>8.1</v>
      </c>
      <c r="F547" s="91" t="s">
        <v>29</v>
      </c>
      <c r="G547" s="77" t="s">
        <v>30</v>
      </c>
      <c r="H547" s="91" t="s">
        <v>920</v>
      </c>
      <c r="I547" s="13" t="s">
        <v>54</v>
      </c>
      <c r="J547" s="91" t="s">
        <v>973</v>
      </c>
      <c r="K547" s="274">
        <v>5.38</v>
      </c>
      <c r="L547" s="253">
        <v>35</v>
      </c>
      <c r="M547" s="275"/>
    </row>
    <row r="548" spans="1:13">
      <c r="A548" s="77">
        <v>3</v>
      </c>
      <c r="B548" s="16" t="s">
        <v>347</v>
      </c>
      <c r="C548" s="17" t="s">
        <v>974</v>
      </c>
      <c r="D548" s="81" t="s">
        <v>603</v>
      </c>
      <c r="E548" s="82">
        <v>8.3000000000000007</v>
      </c>
      <c r="F548" s="83" t="s">
        <v>72</v>
      </c>
      <c r="G548" s="83" t="s">
        <v>73</v>
      </c>
      <c r="H548" s="115" t="s">
        <v>920</v>
      </c>
      <c r="I548" s="13" t="s">
        <v>74</v>
      </c>
      <c r="J548" s="91" t="s">
        <v>975</v>
      </c>
      <c r="K548" s="274">
        <v>5.38</v>
      </c>
      <c r="L548" s="253">
        <v>35</v>
      </c>
      <c r="M548" s="275"/>
    </row>
    <row r="549" spans="1:13">
      <c r="A549" s="77">
        <v>4</v>
      </c>
      <c r="B549" s="12" t="s">
        <v>299</v>
      </c>
      <c r="C549" s="13" t="s">
        <v>976</v>
      </c>
      <c r="D549" s="78" t="s">
        <v>670</v>
      </c>
      <c r="E549" s="79">
        <v>8.4</v>
      </c>
      <c r="F549" s="77" t="s">
        <v>53</v>
      </c>
      <c r="G549" s="77" t="s">
        <v>30</v>
      </c>
      <c r="H549" s="91" t="s">
        <v>920</v>
      </c>
      <c r="I549" s="13" t="s">
        <v>182</v>
      </c>
      <c r="J549" s="91" t="s">
        <v>99</v>
      </c>
      <c r="K549" s="274">
        <v>5.3</v>
      </c>
      <c r="L549" s="253">
        <v>37</v>
      </c>
      <c r="M549" s="275"/>
    </row>
    <row r="550" spans="1:13">
      <c r="A550" s="77">
        <v>5</v>
      </c>
      <c r="B550" s="43" t="s">
        <v>977</v>
      </c>
      <c r="C550" s="145" t="s">
        <v>831</v>
      </c>
      <c r="D550" s="146" t="s">
        <v>978</v>
      </c>
      <c r="E550" s="147">
        <v>8.8000000000000007</v>
      </c>
      <c r="F550" s="77" t="s">
        <v>29</v>
      </c>
      <c r="G550" s="77" t="s">
        <v>30</v>
      </c>
      <c r="H550" s="91" t="s">
        <v>920</v>
      </c>
      <c r="I550" s="13" t="s">
        <v>105</v>
      </c>
      <c r="J550" s="91" t="s">
        <v>947</v>
      </c>
      <c r="K550" s="274">
        <v>5.13</v>
      </c>
      <c r="L550" s="253">
        <v>38</v>
      </c>
      <c r="M550" s="275"/>
    </row>
    <row r="551" spans="1:13">
      <c r="A551" s="77">
        <v>6</v>
      </c>
      <c r="B551" s="12" t="s">
        <v>264</v>
      </c>
      <c r="C551" s="13" t="s">
        <v>979</v>
      </c>
      <c r="D551" s="78" t="s">
        <v>980</v>
      </c>
      <c r="E551" s="79">
        <v>8.1</v>
      </c>
      <c r="F551" s="77" t="s">
        <v>29</v>
      </c>
      <c r="G551" s="77" t="s">
        <v>30</v>
      </c>
      <c r="H551" s="91" t="s">
        <v>920</v>
      </c>
      <c r="I551" s="13" t="s">
        <v>80</v>
      </c>
      <c r="J551" s="91" t="s">
        <v>261</v>
      </c>
      <c r="K551" s="274">
        <v>5.125</v>
      </c>
      <c r="L551" s="253">
        <v>39</v>
      </c>
      <c r="M551" s="275"/>
    </row>
    <row r="552" spans="1:13">
      <c r="A552" s="77">
        <v>7</v>
      </c>
      <c r="B552" s="43" t="s">
        <v>305</v>
      </c>
      <c r="C552" s="148" t="s">
        <v>496</v>
      </c>
      <c r="D552" s="149" t="s">
        <v>774</v>
      </c>
      <c r="E552" s="147">
        <v>8.3000000000000007</v>
      </c>
      <c r="F552" s="77" t="s">
        <v>53</v>
      </c>
      <c r="G552" s="77" t="s">
        <v>30</v>
      </c>
      <c r="H552" s="91" t="s">
        <v>920</v>
      </c>
      <c r="I552" s="13" t="s">
        <v>32</v>
      </c>
      <c r="J552" s="91" t="s">
        <v>981</v>
      </c>
      <c r="K552" s="274">
        <v>5</v>
      </c>
      <c r="L552" s="253">
        <v>40</v>
      </c>
      <c r="M552" s="275"/>
    </row>
    <row r="553" spans="1:13">
      <c r="A553" s="77">
        <v>8</v>
      </c>
      <c r="B553" s="12" t="s">
        <v>344</v>
      </c>
      <c r="C553" s="13" t="s">
        <v>982</v>
      </c>
      <c r="D553" s="78" t="s">
        <v>234</v>
      </c>
      <c r="E553" s="79">
        <v>8.1999999999999993</v>
      </c>
      <c r="F553" s="77" t="s">
        <v>53</v>
      </c>
      <c r="G553" s="77" t="s">
        <v>30</v>
      </c>
      <c r="H553" s="91" t="s">
        <v>920</v>
      </c>
      <c r="I553" s="13" t="s">
        <v>206</v>
      </c>
      <c r="J553" s="91" t="s">
        <v>458</v>
      </c>
      <c r="K553" s="274">
        <v>4.88</v>
      </c>
      <c r="L553" s="253">
        <v>41</v>
      </c>
      <c r="M553" s="275"/>
    </row>
    <row r="554" spans="1:13">
      <c r="A554" s="77">
        <v>9</v>
      </c>
      <c r="B554" s="12" t="s">
        <v>330</v>
      </c>
      <c r="C554" s="13" t="s">
        <v>983</v>
      </c>
      <c r="D554" s="78" t="s">
        <v>132</v>
      </c>
      <c r="E554" s="79">
        <v>8.1</v>
      </c>
      <c r="F554" s="77" t="s">
        <v>53</v>
      </c>
      <c r="G554" s="77" t="s">
        <v>30</v>
      </c>
      <c r="H554" s="91" t="s">
        <v>920</v>
      </c>
      <c r="I554" s="13" t="s">
        <v>182</v>
      </c>
      <c r="J554" s="91" t="s">
        <v>717</v>
      </c>
      <c r="K554" s="274">
        <v>4.75</v>
      </c>
      <c r="L554" s="253">
        <v>42</v>
      </c>
      <c r="M554" s="275"/>
    </row>
    <row r="555" spans="1:13">
      <c r="A555" s="77">
        <v>10</v>
      </c>
      <c r="B555" s="43" t="s">
        <v>474</v>
      </c>
      <c r="C555" s="148" t="s">
        <v>984</v>
      </c>
      <c r="D555" s="149" t="s">
        <v>278</v>
      </c>
      <c r="E555" s="147">
        <v>8.1</v>
      </c>
      <c r="F555" s="77" t="s">
        <v>53</v>
      </c>
      <c r="G555" s="77" t="s">
        <v>30</v>
      </c>
      <c r="H555" s="91" t="s">
        <v>920</v>
      </c>
      <c r="I555" s="13" t="s">
        <v>32</v>
      </c>
      <c r="J555" s="91" t="s">
        <v>324</v>
      </c>
      <c r="K555" s="274">
        <v>4.63</v>
      </c>
      <c r="L555" s="253">
        <v>43</v>
      </c>
      <c r="M555" s="275"/>
    </row>
    <row r="556" spans="1:13">
      <c r="A556" s="77">
        <v>11</v>
      </c>
      <c r="B556" s="43" t="s">
        <v>374</v>
      </c>
      <c r="C556" s="148" t="s">
        <v>985</v>
      </c>
      <c r="D556" s="149" t="s">
        <v>587</v>
      </c>
      <c r="E556" s="147">
        <v>8.1</v>
      </c>
      <c r="F556" s="77" t="s">
        <v>53</v>
      </c>
      <c r="G556" s="77" t="s">
        <v>30</v>
      </c>
      <c r="H556" s="91" t="s">
        <v>920</v>
      </c>
      <c r="I556" s="13" t="s">
        <v>32</v>
      </c>
      <c r="J556" s="91" t="s">
        <v>986</v>
      </c>
      <c r="K556" s="274">
        <v>4.5</v>
      </c>
      <c r="L556" s="253">
        <v>44</v>
      </c>
      <c r="M556" s="275"/>
    </row>
    <row r="557" spans="1:13">
      <c r="A557" s="77">
        <v>12</v>
      </c>
      <c r="B557" s="12" t="s">
        <v>237</v>
      </c>
      <c r="C557" s="13" t="s">
        <v>987</v>
      </c>
      <c r="D557" s="78" t="s">
        <v>584</v>
      </c>
      <c r="E557" s="79">
        <v>8.1</v>
      </c>
      <c r="F557" s="77" t="s">
        <v>29</v>
      </c>
      <c r="G557" s="77" t="s">
        <v>164</v>
      </c>
      <c r="H557" s="91" t="s">
        <v>920</v>
      </c>
      <c r="I557" s="13" t="s">
        <v>93</v>
      </c>
      <c r="J557" s="91" t="s">
        <v>988</v>
      </c>
      <c r="K557" s="274">
        <v>4.38</v>
      </c>
      <c r="L557" s="253">
        <v>45</v>
      </c>
      <c r="M557" s="275"/>
    </row>
    <row r="558" spans="1:13">
      <c r="A558" s="77">
        <v>13</v>
      </c>
      <c r="B558" s="43" t="s">
        <v>413</v>
      </c>
      <c r="C558" s="148" t="s">
        <v>989</v>
      </c>
      <c r="D558" s="149" t="s">
        <v>740</v>
      </c>
      <c r="E558" s="147">
        <v>8.1999999999999993</v>
      </c>
      <c r="F558" s="77" t="s">
        <v>29</v>
      </c>
      <c r="G558" s="77" t="s">
        <v>30</v>
      </c>
      <c r="H558" s="91" t="s">
        <v>920</v>
      </c>
      <c r="I558" s="13" t="s">
        <v>117</v>
      </c>
      <c r="J558" s="91" t="s">
        <v>990</v>
      </c>
      <c r="K558" s="274">
        <v>4.3</v>
      </c>
      <c r="L558" s="253">
        <v>46</v>
      </c>
      <c r="M558" s="275"/>
    </row>
    <row r="559" spans="1:13">
      <c r="A559" s="77">
        <v>14</v>
      </c>
      <c r="B559" s="12" t="s">
        <v>153</v>
      </c>
      <c r="C559" s="13" t="s">
        <v>991</v>
      </c>
      <c r="D559" s="78" t="s">
        <v>992</v>
      </c>
      <c r="E559" s="79">
        <v>8.1</v>
      </c>
      <c r="F559" s="77" t="s">
        <v>29</v>
      </c>
      <c r="G559" s="77" t="s">
        <v>164</v>
      </c>
      <c r="H559" s="91" t="s">
        <v>920</v>
      </c>
      <c r="I559" s="13" t="s">
        <v>93</v>
      </c>
      <c r="J559" s="91" t="s">
        <v>237</v>
      </c>
      <c r="K559" s="274">
        <v>3.875</v>
      </c>
      <c r="L559" s="253">
        <v>47</v>
      </c>
      <c r="M559" s="275"/>
    </row>
    <row r="560" spans="1:13">
      <c r="A560" s="77">
        <v>15</v>
      </c>
      <c r="B560" s="12" t="s">
        <v>276</v>
      </c>
      <c r="C560" s="13" t="s">
        <v>993</v>
      </c>
      <c r="D560" s="78" t="s">
        <v>234</v>
      </c>
      <c r="E560" s="79">
        <v>8.5</v>
      </c>
      <c r="F560" s="77" t="s">
        <v>29</v>
      </c>
      <c r="G560" s="77" t="s">
        <v>30</v>
      </c>
      <c r="H560" s="91" t="s">
        <v>920</v>
      </c>
      <c r="I560" s="13" t="s">
        <v>80</v>
      </c>
      <c r="J560" s="91" t="s">
        <v>160</v>
      </c>
      <c r="K560" s="274">
        <v>3.75</v>
      </c>
      <c r="L560" s="253">
        <v>48</v>
      </c>
      <c r="M560" s="275"/>
    </row>
    <row r="561" spans="1:13">
      <c r="A561" s="77">
        <v>16</v>
      </c>
      <c r="B561" s="43" t="s">
        <v>452</v>
      </c>
      <c r="C561" s="148" t="s">
        <v>994</v>
      </c>
      <c r="D561" s="149" t="s">
        <v>582</v>
      </c>
      <c r="E561" s="147">
        <v>8.1999999999999993</v>
      </c>
      <c r="F561" s="77" t="s">
        <v>53</v>
      </c>
      <c r="G561" s="77" t="s">
        <v>30</v>
      </c>
      <c r="H561" s="91" t="s">
        <v>920</v>
      </c>
      <c r="I561" s="13" t="s">
        <v>54</v>
      </c>
      <c r="J561" s="91" t="s">
        <v>858</v>
      </c>
      <c r="K561" s="274">
        <v>3.75</v>
      </c>
      <c r="L561" s="253">
        <v>48</v>
      </c>
      <c r="M561" s="275"/>
    </row>
    <row r="562" spans="1:13">
      <c r="A562" s="77">
        <v>17</v>
      </c>
      <c r="B562" s="43" t="s">
        <v>995</v>
      </c>
      <c r="C562" s="145" t="s">
        <v>996</v>
      </c>
      <c r="D562" s="146" t="s">
        <v>278</v>
      </c>
      <c r="E562" s="147">
        <v>8.1</v>
      </c>
      <c r="F562" s="77" t="s">
        <v>29</v>
      </c>
      <c r="G562" s="77" t="s">
        <v>30</v>
      </c>
      <c r="H562" s="91" t="s">
        <v>920</v>
      </c>
      <c r="I562" s="13" t="s">
        <v>58</v>
      </c>
      <c r="J562" s="91" t="s">
        <v>388</v>
      </c>
      <c r="K562" s="274">
        <v>3</v>
      </c>
      <c r="L562" s="253">
        <v>50</v>
      </c>
      <c r="M562" s="275"/>
    </row>
    <row r="563" spans="1:13">
      <c r="A563" s="77">
        <v>18</v>
      </c>
      <c r="B563" s="12" t="s">
        <v>404</v>
      </c>
      <c r="C563" s="13" t="s">
        <v>997</v>
      </c>
      <c r="D563" s="78" t="s">
        <v>998</v>
      </c>
      <c r="E563" s="79">
        <v>8.5</v>
      </c>
      <c r="F563" s="77" t="s">
        <v>29</v>
      </c>
      <c r="G563" s="77" t="s">
        <v>30</v>
      </c>
      <c r="H563" s="91" t="s">
        <v>920</v>
      </c>
      <c r="I563" s="13" t="s">
        <v>80</v>
      </c>
      <c r="J563" s="91" t="s">
        <v>949</v>
      </c>
      <c r="K563" s="274">
        <v>3</v>
      </c>
      <c r="L563" s="253">
        <v>50</v>
      </c>
      <c r="M563" s="275"/>
    </row>
    <row r="564" spans="1:13">
      <c r="A564" s="77">
        <v>19</v>
      </c>
      <c r="B564" s="43" t="s">
        <v>458</v>
      </c>
      <c r="C564" s="45" t="s">
        <v>999</v>
      </c>
      <c r="D564" s="46" t="s">
        <v>1000</v>
      </c>
      <c r="E564" s="79">
        <v>8.1999999999999993</v>
      </c>
      <c r="F564" s="153" t="s">
        <v>53</v>
      </c>
      <c r="G564" s="153" t="s">
        <v>30</v>
      </c>
      <c r="H564" s="154" t="s">
        <v>920</v>
      </c>
      <c r="I564" s="236" t="s">
        <v>100</v>
      </c>
      <c r="J564" s="91" t="s">
        <v>679</v>
      </c>
      <c r="K564" s="274">
        <v>2.63</v>
      </c>
      <c r="L564" s="253">
        <v>52</v>
      </c>
      <c r="M564" s="275"/>
    </row>
    <row r="565" spans="1:13">
      <c r="A565" s="116">
        <v>1</v>
      </c>
      <c r="B565" s="47" t="s">
        <v>187</v>
      </c>
      <c r="C565" s="36" t="s">
        <v>1001</v>
      </c>
      <c r="D565" s="128" t="s">
        <v>234</v>
      </c>
      <c r="E565" s="129">
        <v>8.1</v>
      </c>
      <c r="F565" s="130" t="s">
        <v>29</v>
      </c>
      <c r="G565" s="130" t="s">
        <v>30</v>
      </c>
      <c r="H565" s="119" t="s">
        <v>366</v>
      </c>
      <c r="I565" s="36" t="s">
        <v>80</v>
      </c>
      <c r="J565" s="117" t="s">
        <v>452</v>
      </c>
      <c r="K565" s="274">
        <v>15.25</v>
      </c>
      <c r="L565" s="253">
        <v>1</v>
      </c>
      <c r="M565" s="275" t="s">
        <v>18</v>
      </c>
    </row>
    <row r="566" spans="1:13">
      <c r="A566" s="116">
        <v>2</v>
      </c>
      <c r="B566" s="39" t="s">
        <v>1002</v>
      </c>
      <c r="C566" s="132" t="s">
        <v>1003</v>
      </c>
      <c r="D566" s="133" t="s">
        <v>466</v>
      </c>
      <c r="E566" s="134">
        <v>8.8000000000000007</v>
      </c>
      <c r="F566" s="116" t="s">
        <v>29</v>
      </c>
      <c r="G566" s="116" t="s">
        <v>30</v>
      </c>
      <c r="H566" s="117" t="s">
        <v>366</v>
      </c>
      <c r="I566" s="33" t="s">
        <v>105</v>
      </c>
      <c r="J566" s="117" t="s">
        <v>153</v>
      </c>
      <c r="K566" s="274">
        <v>14.75</v>
      </c>
      <c r="L566" s="253">
        <v>2</v>
      </c>
      <c r="M566" s="275" t="s">
        <v>19</v>
      </c>
    </row>
    <row r="567" spans="1:13">
      <c r="A567" s="116">
        <v>3</v>
      </c>
      <c r="B567" s="39" t="s">
        <v>1004</v>
      </c>
      <c r="C567" s="132" t="s">
        <v>592</v>
      </c>
      <c r="D567" s="133" t="s">
        <v>466</v>
      </c>
      <c r="E567" s="134">
        <v>8.8000000000000007</v>
      </c>
      <c r="F567" s="116" t="s">
        <v>29</v>
      </c>
      <c r="G567" s="116" t="s">
        <v>30</v>
      </c>
      <c r="H567" s="117" t="s">
        <v>366</v>
      </c>
      <c r="I567" s="33" t="s">
        <v>105</v>
      </c>
      <c r="J567" s="117" t="s">
        <v>217</v>
      </c>
      <c r="K567" s="274">
        <v>14.75</v>
      </c>
      <c r="L567" s="253">
        <v>2</v>
      </c>
      <c r="M567" s="275" t="s">
        <v>19</v>
      </c>
    </row>
    <row r="568" spans="1:13">
      <c r="A568" s="116">
        <v>4</v>
      </c>
      <c r="B568" s="39" t="s">
        <v>868</v>
      </c>
      <c r="C568" s="132" t="s">
        <v>1005</v>
      </c>
      <c r="D568" s="133" t="s">
        <v>159</v>
      </c>
      <c r="E568" s="134">
        <v>8.1</v>
      </c>
      <c r="F568" s="116" t="s">
        <v>29</v>
      </c>
      <c r="G568" s="116" t="s">
        <v>30</v>
      </c>
      <c r="H568" s="117" t="s">
        <v>366</v>
      </c>
      <c r="I568" s="33" t="s">
        <v>167</v>
      </c>
      <c r="J568" s="117" t="s">
        <v>1006</v>
      </c>
      <c r="K568" s="274">
        <v>14.5</v>
      </c>
      <c r="L568" s="253">
        <v>4</v>
      </c>
      <c r="M568" s="275" t="s">
        <v>20</v>
      </c>
    </row>
    <row r="569" spans="1:13">
      <c r="A569" s="116">
        <v>5</v>
      </c>
      <c r="B569" s="39" t="s">
        <v>913</v>
      </c>
      <c r="C569" s="132" t="s">
        <v>1007</v>
      </c>
      <c r="D569" s="133" t="s">
        <v>510</v>
      </c>
      <c r="E569" s="134">
        <v>8.8000000000000007</v>
      </c>
      <c r="F569" s="116" t="s">
        <v>29</v>
      </c>
      <c r="G569" s="116" t="s">
        <v>30</v>
      </c>
      <c r="H569" s="117" t="s">
        <v>366</v>
      </c>
      <c r="I569" s="33" t="s">
        <v>105</v>
      </c>
      <c r="J569" s="117" t="s">
        <v>318</v>
      </c>
      <c r="K569" s="274">
        <v>14.25</v>
      </c>
      <c r="L569" s="253">
        <v>5</v>
      </c>
      <c r="M569" s="275" t="s">
        <v>20</v>
      </c>
    </row>
    <row r="570" spans="1:13">
      <c r="A570" s="116">
        <v>6</v>
      </c>
      <c r="B570" s="39" t="s">
        <v>462</v>
      </c>
      <c r="C570" s="137" t="s">
        <v>1008</v>
      </c>
      <c r="D570" s="138" t="s">
        <v>186</v>
      </c>
      <c r="E570" s="134">
        <v>8.3000000000000007</v>
      </c>
      <c r="F570" s="116" t="s">
        <v>53</v>
      </c>
      <c r="G570" s="116" t="s">
        <v>30</v>
      </c>
      <c r="H570" s="117" t="s">
        <v>366</v>
      </c>
      <c r="I570" s="33" t="s">
        <v>32</v>
      </c>
      <c r="J570" s="117" t="s">
        <v>113</v>
      </c>
      <c r="K570" s="274">
        <v>13.5</v>
      </c>
      <c r="L570" s="253">
        <v>6</v>
      </c>
      <c r="M570" s="275" t="s">
        <v>20</v>
      </c>
    </row>
    <row r="571" spans="1:13">
      <c r="A571" s="116">
        <v>7</v>
      </c>
      <c r="B571" s="39" t="s">
        <v>1009</v>
      </c>
      <c r="C571" s="132" t="s">
        <v>1010</v>
      </c>
      <c r="D571" s="133" t="s">
        <v>510</v>
      </c>
      <c r="E571" s="134">
        <v>8.4</v>
      </c>
      <c r="F571" s="116" t="s">
        <v>29</v>
      </c>
      <c r="G571" s="116" t="s">
        <v>30</v>
      </c>
      <c r="H571" s="117" t="s">
        <v>366</v>
      </c>
      <c r="I571" s="33" t="s">
        <v>37</v>
      </c>
      <c r="J571" s="117" t="s">
        <v>150</v>
      </c>
      <c r="K571" s="274">
        <v>13</v>
      </c>
      <c r="L571" s="253">
        <v>7</v>
      </c>
      <c r="M571" s="275" t="s">
        <v>20</v>
      </c>
    </row>
    <row r="572" spans="1:13">
      <c r="A572" s="116">
        <v>8</v>
      </c>
      <c r="B572" s="39" t="s">
        <v>1011</v>
      </c>
      <c r="C572" s="132" t="s">
        <v>1012</v>
      </c>
      <c r="D572" s="133" t="s">
        <v>479</v>
      </c>
      <c r="E572" s="134">
        <v>8.5</v>
      </c>
      <c r="F572" s="116" t="s">
        <v>29</v>
      </c>
      <c r="G572" s="116" t="s">
        <v>30</v>
      </c>
      <c r="H572" s="117" t="s">
        <v>366</v>
      </c>
      <c r="I572" s="33" t="s">
        <v>58</v>
      </c>
      <c r="J572" s="117" t="s">
        <v>437</v>
      </c>
      <c r="K572" s="274">
        <v>12</v>
      </c>
      <c r="L572" s="253">
        <v>8</v>
      </c>
      <c r="M572" s="275" t="s">
        <v>20</v>
      </c>
    </row>
    <row r="573" spans="1:13">
      <c r="A573" s="116">
        <v>9</v>
      </c>
      <c r="B573" s="39" t="s">
        <v>1013</v>
      </c>
      <c r="C573" s="132" t="s">
        <v>1014</v>
      </c>
      <c r="D573" s="133" t="s">
        <v>466</v>
      </c>
      <c r="E573" s="134">
        <v>8.8000000000000007</v>
      </c>
      <c r="F573" s="116" t="s">
        <v>29</v>
      </c>
      <c r="G573" s="116" t="s">
        <v>30</v>
      </c>
      <c r="H573" s="117" t="s">
        <v>366</v>
      </c>
      <c r="I573" s="33" t="s">
        <v>105</v>
      </c>
      <c r="J573" s="117" t="s">
        <v>180</v>
      </c>
      <c r="K573" s="274">
        <v>11</v>
      </c>
      <c r="L573" s="253">
        <v>9</v>
      </c>
      <c r="M573" s="275" t="s">
        <v>20</v>
      </c>
    </row>
    <row r="574" spans="1:13">
      <c r="A574" s="116">
        <v>10</v>
      </c>
      <c r="B574" s="39" t="s">
        <v>1015</v>
      </c>
      <c r="C574" s="132" t="s">
        <v>785</v>
      </c>
      <c r="D574" s="133" t="s">
        <v>292</v>
      </c>
      <c r="E574" s="134">
        <v>8.1</v>
      </c>
      <c r="F574" s="116" t="s">
        <v>29</v>
      </c>
      <c r="G574" s="116" t="s">
        <v>30</v>
      </c>
      <c r="H574" s="117" t="s">
        <v>366</v>
      </c>
      <c r="I574" s="33" t="s">
        <v>167</v>
      </c>
      <c r="J574" s="117" t="s">
        <v>241</v>
      </c>
      <c r="K574" s="274">
        <v>10.75</v>
      </c>
      <c r="L574" s="253">
        <v>10</v>
      </c>
      <c r="M574" s="275" t="s">
        <v>20</v>
      </c>
    </row>
    <row r="575" spans="1:13">
      <c r="A575" s="116">
        <v>11</v>
      </c>
      <c r="B575" s="40" t="s">
        <v>484</v>
      </c>
      <c r="C575" s="33" t="s">
        <v>1016</v>
      </c>
      <c r="D575" s="42" t="s">
        <v>342</v>
      </c>
      <c r="E575" s="118">
        <v>8.1</v>
      </c>
      <c r="F575" s="116" t="s">
        <v>29</v>
      </c>
      <c r="G575" s="116" t="s">
        <v>30</v>
      </c>
      <c r="H575" s="117" t="s">
        <v>366</v>
      </c>
      <c r="I575" s="33" t="s">
        <v>80</v>
      </c>
      <c r="J575" s="117" t="s">
        <v>1017</v>
      </c>
      <c r="K575" s="274">
        <v>10.75</v>
      </c>
      <c r="L575" s="253">
        <v>10</v>
      </c>
      <c r="M575" s="275" t="s">
        <v>20</v>
      </c>
    </row>
    <row r="576" spans="1:13">
      <c r="A576" s="116">
        <v>12</v>
      </c>
      <c r="B576" s="39" t="s">
        <v>935</v>
      </c>
      <c r="C576" s="132" t="s">
        <v>1018</v>
      </c>
      <c r="D576" s="133" t="s">
        <v>1019</v>
      </c>
      <c r="E576" s="134">
        <v>8.1</v>
      </c>
      <c r="F576" s="116" t="s">
        <v>29</v>
      </c>
      <c r="G576" s="116" t="s">
        <v>30</v>
      </c>
      <c r="H576" s="117" t="s">
        <v>366</v>
      </c>
      <c r="I576" s="33" t="s">
        <v>37</v>
      </c>
      <c r="J576" s="117" t="s">
        <v>404</v>
      </c>
      <c r="K576" s="274">
        <v>10</v>
      </c>
      <c r="L576" s="253">
        <v>12</v>
      </c>
      <c r="M576" s="275" t="s">
        <v>20</v>
      </c>
    </row>
    <row r="577" spans="1:13">
      <c r="A577" s="116">
        <v>13</v>
      </c>
      <c r="B577" s="40" t="s">
        <v>302</v>
      </c>
      <c r="C577" s="33" t="s">
        <v>1020</v>
      </c>
      <c r="D577" s="42" t="s">
        <v>1021</v>
      </c>
      <c r="E577" s="118">
        <v>8.1</v>
      </c>
      <c r="F577" s="116" t="s">
        <v>29</v>
      </c>
      <c r="G577" s="116" t="s">
        <v>30</v>
      </c>
      <c r="H577" s="117" t="s">
        <v>366</v>
      </c>
      <c r="I577" s="33" t="s">
        <v>80</v>
      </c>
      <c r="J577" s="117" t="s">
        <v>1022</v>
      </c>
      <c r="K577" s="274">
        <v>10</v>
      </c>
      <c r="L577" s="253">
        <v>12</v>
      </c>
      <c r="M577" s="275" t="s">
        <v>20</v>
      </c>
    </row>
    <row r="578" spans="1:13">
      <c r="A578" s="116">
        <v>14</v>
      </c>
      <c r="B578" s="40" t="s">
        <v>290</v>
      </c>
      <c r="C578" s="33" t="s">
        <v>1023</v>
      </c>
      <c r="D578" s="42" t="s">
        <v>79</v>
      </c>
      <c r="E578" s="118">
        <v>8.5</v>
      </c>
      <c r="F578" s="116" t="s">
        <v>29</v>
      </c>
      <c r="G578" s="116" t="s">
        <v>30</v>
      </c>
      <c r="H578" s="117" t="s">
        <v>366</v>
      </c>
      <c r="I578" s="33" t="s">
        <v>80</v>
      </c>
      <c r="J578" s="117" t="s">
        <v>995</v>
      </c>
      <c r="K578" s="274">
        <v>9.5</v>
      </c>
      <c r="L578" s="253">
        <v>14</v>
      </c>
      <c r="M578" s="275" t="s">
        <v>20</v>
      </c>
    </row>
    <row r="579" spans="1:13">
      <c r="A579" s="116">
        <v>15</v>
      </c>
      <c r="B579" s="39" t="s">
        <v>1024</v>
      </c>
      <c r="C579" s="132" t="s">
        <v>1025</v>
      </c>
      <c r="D579" s="133" t="s">
        <v>275</v>
      </c>
      <c r="E579" s="134">
        <v>8.4</v>
      </c>
      <c r="F579" s="116" t="s">
        <v>29</v>
      </c>
      <c r="G579" s="116" t="s">
        <v>30</v>
      </c>
      <c r="H579" s="117" t="s">
        <v>366</v>
      </c>
      <c r="I579" s="33" t="s">
        <v>58</v>
      </c>
      <c r="J579" s="117" t="s">
        <v>287</v>
      </c>
      <c r="K579" s="274">
        <v>9.25</v>
      </c>
      <c r="L579" s="253">
        <v>15</v>
      </c>
      <c r="M579" s="275" t="s">
        <v>21</v>
      </c>
    </row>
    <row r="580" spans="1:13">
      <c r="A580" s="116">
        <v>16</v>
      </c>
      <c r="B580" s="39" t="s">
        <v>435</v>
      </c>
      <c r="C580" s="137" t="s">
        <v>1026</v>
      </c>
      <c r="D580" s="138" t="s">
        <v>797</v>
      </c>
      <c r="E580" s="134">
        <v>8.1999999999999993</v>
      </c>
      <c r="F580" s="116" t="s">
        <v>29</v>
      </c>
      <c r="G580" s="116" t="s">
        <v>30</v>
      </c>
      <c r="H580" s="117" t="s">
        <v>366</v>
      </c>
      <c r="I580" s="33" t="s">
        <v>172</v>
      </c>
      <c r="J580" s="117" t="s">
        <v>213</v>
      </c>
      <c r="K580" s="274">
        <v>9.25</v>
      </c>
      <c r="L580" s="253">
        <v>15</v>
      </c>
      <c r="M580" s="275" t="s">
        <v>21</v>
      </c>
    </row>
    <row r="581" spans="1:13">
      <c r="A581" s="116">
        <v>17</v>
      </c>
      <c r="B581" s="40" t="s">
        <v>55</v>
      </c>
      <c r="C581" s="33" t="s">
        <v>648</v>
      </c>
      <c r="D581" s="42" t="s">
        <v>548</v>
      </c>
      <c r="E581" s="118">
        <v>8.3000000000000007</v>
      </c>
      <c r="F581" s="116" t="s">
        <v>72</v>
      </c>
      <c r="G581" s="116" t="s">
        <v>30</v>
      </c>
      <c r="H581" s="117" t="s">
        <v>366</v>
      </c>
      <c r="I581" s="33" t="s">
        <v>74</v>
      </c>
      <c r="J581" s="117" t="s">
        <v>231</v>
      </c>
      <c r="K581" s="274">
        <v>9</v>
      </c>
      <c r="L581" s="253">
        <v>17</v>
      </c>
      <c r="M581" s="275" t="s">
        <v>21</v>
      </c>
    </row>
    <row r="582" spans="1:13">
      <c r="A582" s="116">
        <v>1</v>
      </c>
      <c r="B582" s="39" t="s">
        <v>356</v>
      </c>
      <c r="C582" s="137" t="s">
        <v>1027</v>
      </c>
      <c r="D582" s="138" t="s">
        <v>510</v>
      </c>
      <c r="E582" s="134">
        <v>8.3000000000000007</v>
      </c>
      <c r="F582" s="116" t="s">
        <v>29</v>
      </c>
      <c r="G582" s="116" t="s">
        <v>30</v>
      </c>
      <c r="H582" s="117" t="s">
        <v>366</v>
      </c>
      <c r="I582" s="33" t="s">
        <v>117</v>
      </c>
      <c r="J582" s="117" t="s">
        <v>67</v>
      </c>
      <c r="K582" s="274">
        <v>8.25</v>
      </c>
      <c r="L582" s="253">
        <v>18</v>
      </c>
      <c r="M582" s="275" t="s">
        <v>21</v>
      </c>
    </row>
    <row r="583" spans="1:13">
      <c r="A583" s="116">
        <v>2</v>
      </c>
      <c r="B583" s="41" t="s">
        <v>309</v>
      </c>
      <c r="C583" s="142" t="s">
        <v>1028</v>
      </c>
      <c r="D583" s="143" t="s">
        <v>1029</v>
      </c>
      <c r="E583" s="141">
        <v>8.1999999999999993</v>
      </c>
      <c r="F583" s="130" t="s">
        <v>29</v>
      </c>
      <c r="G583" s="130" t="s">
        <v>30</v>
      </c>
      <c r="H583" s="119" t="s">
        <v>366</v>
      </c>
      <c r="I583" s="33" t="s">
        <v>54</v>
      </c>
      <c r="J583" s="117" t="s">
        <v>1015</v>
      </c>
      <c r="K583" s="274">
        <v>7.25</v>
      </c>
      <c r="L583" s="253">
        <v>19</v>
      </c>
      <c r="M583" s="275" t="s">
        <v>21</v>
      </c>
    </row>
    <row r="584" spans="1:13">
      <c r="A584" s="116">
        <v>3</v>
      </c>
      <c r="B584" s="39" t="s">
        <v>867</v>
      </c>
      <c r="C584" s="132" t="s">
        <v>1030</v>
      </c>
      <c r="D584" s="133" t="s">
        <v>434</v>
      </c>
      <c r="E584" s="134">
        <v>8.4</v>
      </c>
      <c r="F584" s="116" t="s">
        <v>29</v>
      </c>
      <c r="G584" s="116" t="s">
        <v>30</v>
      </c>
      <c r="H584" s="117" t="s">
        <v>366</v>
      </c>
      <c r="I584" s="33" t="s">
        <v>58</v>
      </c>
      <c r="J584" s="117" t="s">
        <v>1031</v>
      </c>
      <c r="K584" s="274">
        <v>7</v>
      </c>
      <c r="L584" s="253">
        <v>20</v>
      </c>
      <c r="M584" s="275" t="s">
        <v>21</v>
      </c>
    </row>
    <row r="585" spans="1:13">
      <c r="A585" s="116">
        <v>4</v>
      </c>
      <c r="B585" s="39" t="s">
        <v>852</v>
      </c>
      <c r="C585" s="132" t="s">
        <v>1032</v>
      </c>
      <c r="D585" s="133" t="s">
        <v>1033</v>
      </c>
      <c r="E585" s="134">
        <v>8.8000000000000007</v>
      </c>
      <c r="F585" s="116" t="s">
        <v>29</v>
      </c>
      <c r="G585" s="116" t="s">
        <v>30</v>
      </c>
      <c r="H585" s="117" t="s">
        <v>366</v>
      </c>
      <c r="I585" s="33" t="s">
        <v>105</v>
      </c>
      <c r="J585" s="117" t="s">
        <v>194</v>
      </c>
      <c r="K585" s="274">
        <v>6.25</v>
      </c>
      <c r="L585" s="253">
        <v>21</v>
      </c>
      <c r="M585" s="284" t="s">
        <v>21</v>
      </c>
    </row>
    <row r="586" spans="1:13">
      <c r="A586" s="116">
        <v>5</v>
      </c>
      <c r="B586" s="40" t="s">
        <v>222</v>
      </c>
      <c r="C586" s="33" t="s">
        <v>1034</v>
      </c>
      <c r="D586" s="42" t="s">
        <v>1035</v>
      </c>
      <c r="E586" s="118">
        <v>8.1</v>
      </c>
      <c r="F586" s="116" t="s">
        <v>29</v>
      </c>
      <c r="G586" s="116" t="s">
        <v>164</v>
      </c>
      <c r="H586" s="117" t="s">
        <v>366</v>
      </c>
      <c r="I586" s="33" t="s">
        <v>93</v>
      </c>
      <c r="J586" s="117" t="s">
        <v>474</v>
      </c>
      <c r="K586" s="274">
        <v>6.25</v>
      </c>
      <c r="L586" s="253">
        <v>21</v>
      </c>
      <c r="M586" s="284" t="s">
        <v>21</v>
      </c>
    </row>
    <row r="587" spans="1:13">
      <c r="A587" s="116">
        <v>6</v>
      </c>
      <c r="B587" s="39" t="s">
        <v>1036</v>
      </c>
      <c r="C587" s="132" t="s">
        <v>1037</v>
      </c>
      <c r="D587" s="133" t="s">
        <v>109</v>
      </c>
      <c r="E587" s="134">
        <v>8.1999999999999993</v>
      </c>
      <c r="F587" s="116" t="s">
        <v>29</v>
      </c>
      <c r="G587" s="116" t="s">
        <v>30</v>
      </c>
      <c r="H587" s="117" t="s">
        <v>366</v>
      </c>
      <c r="I587" s="33" t="s">
        <v>37</v>
      </c>
      <c r="J587" s="117" t="s">
        <v>1038</v>
      </c>
      <c r="K587" s="274">
        <v>6</v>
      </c>
      <c r="L587" s="253">
        <v>23</v>
      </c>
      <c r="M587" s="284" t="s">
        <v>21</v>
      </c>
    </row>
    <row r="588" spans="1:13">
      <c r="A588" s="116">
        <v>7</v>
      </c>
      <c r="B588" s="40" t="s">
        <v>445</v>
      </c>
      <c r="C588" s="33" t="s">
        <v>640</v>
      </c>
      <c r="D588" s="42" t="s">
        <v>350</v>
      </c>
      <c r="E588" s="118">
        <v>8.1999999999999993</v>
      </c>
      <c r="F588" s="116" t="s">
        <v>72</v>
      </c>
      <c r="G588" s="116" t="s">
        <v>164</v>
      </c>
      <c r="H588" s="117" t="s">
        <v>366</v>
      </c>
      <c r="I588" s="33" t="s">
        <v>74</v>
      </c>
      <c r="J588" s="117" t="s">
        <v>1039</v>
      </c>
      <c r="K588" s="274">
        <v>6</v>
      </c>
      <c r="L588" s="253">
        <v>23</v>
      </c>
      <c r="M588" s="284" t="s">
        <v>21</v>
      </c>
    </row>
    <row r="589" spans="1:13">
      <c r="A589" s="116">
        <v>8</v>
      </c>
      <c r="B589" s="39" t="s">
        <v>440</v>
      </c>
      <c r="C589" s="137" t="s">
        <v>1040</v>
      </c>
      <c r="D589" s="138" t="s">
        <v>66</v>
      </c>
      <c r="E589" s="134">
        <v>8.4</v>
      </c>
      <c r="F589" s="116" t="s">
        <v>29</v>
      </c>
      <c r="G589" s="116" t="s">
        <v>30</v>
      </c>
      <c r="H589" s="117" t="s">
        <v>366</v>
      </c>
      <c r="I589" s="33" t="s">
        <v>32</v>
      </c>
      <c r="J589" s="117" t="s">
        <v>654</v>
      </c>
      <c r="K589" s="274">
        <v>5.75</v>
      </c>
      <c r="L589" s="253">
        <v>25</v>
      </c>
      <c r="M589" s="284"/>
    </row>
    <row r="590" spans="1:13">
      <c r="A590" s="116">
        <v>9</v>
      </c>
      <c r="B590" s="39" t="s">
        <v>1041</v>
      </c>
      <c r="C590" s="132" t="s">
        <v>65</v>
      </c>
      <c r="D590" s="133" t="s">
        <v>471</v>
      </c>
      <c r="E590" s="134">
        <v>8.1999999999999993</v>
      </c>
      <c r="F590" s="116" t="s">
        <v>29</v>
      </c>
      <c r="G590" s="116" t="s">
        <v>30</v>
      </c>
      <c r="H590" s="117" t="s">
        <v>366</v>
      </c>
      <c r="I590" s="33" t="s">
        <v>37</v>
      </c>
      <c r="J590" s="117" t="s">
        <v>1042</v>
      </c>
      <c r="K590" s="274">
        <v>5.75</v>
      </c>
      <c r="L590" s="253">
        <v>25</v>
      </c>
      <c r="M590" s="284"/>
    </row>
    <row r="591" spans="1:13">
      <c r="A591" s="116">
        <v>10</v>
      </c>
      <c r="B591" s="39" t="s">
        <v>502</v>
      </c>
      <c r="C591" s="137" t="s">
        <v>1043</v>
      </c>
      <c r="D591" s="138" t="s">
        <v>171</v>
      </c>
      <c r="E591" s="134">
        <v>8.1999999999999993</v>
      </c>
      <c r="F591" s="116" t="s">
        <v>29</v>
      </c>
      <c r="G591" s="116" t="s">
        <v>30</v>
      </c>
      <c r="H591" s="117" t="s">
        <v>366</v>
      </c>
      <c r="I591" s="33" t="s">
        <v>100</v>
      </c>
      <c r="J591" s="117" t="s">
        <v>863</v>
      </c>
      <c r="K591" s="274">
        <v>5.75</v>
      </c>
      <c r="L591" s="253">
        <v>25</v>
      </c>
      <c r="M591" s="284"/>
    </row>
    <row r="592" spans="1:13">
      <c r="A592" s="116">
        <v>11</v>
      </c>
      <c r="B592" s="39" t="s">
        <v>893</v>
      </c>
      <c r="C592" s="132" t="s">
        <v>451</v>
      </c>
      <c r="D592" s="133" t="s">
        <v>804</v>
      </c>
      <c r="E592" s="134">
        <v>8.1</v>
      </c>
      <c r="F592" s="116" t="s">
        <v>29</v>
      </c>
      <c r="G592" s="116" t="s">
        <v>30</v>
      </c>
      <c r="H592" s="117" t="s">
        <v>366</v>
      </c>
      <c r="I592" s="33" t="s">
        <v>167</v>
      </c>
      <c r="J592" s="117" t="s">
        <v>1044</v>
      </c>
      <c r="K592" s="274">
        <v>5.75</v>
      </c>
      <c r="L592" s="253">
        <v>25</v>
      </c>
      <c r="M592" s="284"/>
    </row>
    <row r="593" spans="1:13">
      <c r="A593" s="116">
        <v>12</v>
      </c>
      <c r="B593" s="39" t="s">
        <v>282</v>
      </c>
      <c r="C593" s="137" t="s">
        <v>1045</v>
      </c>
      <c r="D593" s="138" t="s">
        <v>582</v>
      </c>
      <c r="E593" s="134">
        <v>8.1999999999999993</v>
      </c>
      <c r="F593" s="116" t="s">
        <v>29</v>
      </c>
      <c r="G593" s="116" t="s">
        <v>30</v>
      </c>
      <c r="H593" s="117" t="s">
        <v>366</v>
      </c>
      <c r="I593" s="33" t="s">
        <v>54</v>
      </c>
      <c r="J593" s="117" t="s">
        <v>880</v>
      </c>
      <c r="K593" s="274">
        <v>5.5</v>
      </c>
      <c r="L593" s="253">
        <v>29</v>
      </c>
      <c r="M593" s="284"/>
    </row>
    <row r="594" spans="1:13">
      <c r="A594" s="116">
        <v>13</v>
      </c>
      <c r="B594" s="40" t="s">
        <v>85</v>
      </c>
      <c r="C594" s="33" t="s">
        <v>1046</v>
      </c>
      <c r="D594" s="42" t="s">
        <v>1047</v>
      </c>
      <c r="E594" s="118">
        <v>8.4</v>
      </c>
      <c r="F594" s="116" t="s">
        <v>29</v>
      </c>
      <c r="G594" s="116" t="s">
        <v>30</v>
      </c>
      <c r="H594" s="117" t="s">
        <v>366</v>
      </c>
      <c r="I594" s="33" t="s">
        <v>182</v>
      </c>
      <c r="J594" s="117" t="s">
        <v>369</v>
      </c>
      <c r="K594" s="274">
        <v>5.25</v>
      </c>
      <c r="L594" s="253">
        <v>30</v>
      </c>
      <c r="M594" s="284"/>
    </row>
    <row r="595" spans="1:13">
      <c r="A595" s="116">
        <v>14</v>
      </c>
      <c r="B595" s="40" t="s">
        <v>375</v>
      </c>
      <c r="C595" s="33" t="s">
        <v>496</v>
      </c>
      <c r="D595" s="42" t="s">
        <v>163</v>
      </c>
      <c r="E595" s="118">
        <v>8.4</v>
      </c>
      <c r="F595" s="116" t="s">
        <v>29</v>
      </c>
      <c r="G595" s="116" t="s">
        <v>30</v>
      </c>
      <c r="H595" s="117" t="s">
        <v>366</v>
      </c>
      <c r="I595" s="33" t="s">
        <v>182</v>
      </c>
      <c r="J595" s="117" t="s">
        <v>161</v>
      </c>
      <c r="K595" s="274">
        <v>5</v>
      </c>
      <c r="L595" s="253">
        <v>31</v>
      </c>
      <c r="M595" s="275"/>
    </row>
    <row r="596" spans="1:13">
      <c r="A596" s="116">
        <v>15</v>
      </c>
      <c r="B596" s="39" t="s">
        <v>227</v>
      </c>
      <c r="C596" s="237" t="s">
        <v>786</v>
      </c>
      <c r="D596" s="155" t="s">
        <v>210</v>
      </c>
      <c r="E596" s="134">
        <v>8.1999999999999993</v>
      </c>
      <c r="F596" s="116" t="s">
        <v>29</v>
      </c>
      <c r="G596" s="116" t="s">
        <v>30</v>
      </c>
      <c r="H596" s="117" t="s">
        <v>366</v>
      </c>
      <c r="I596" s="33" t="s">
        <v>122</v>
      </c>
      <c r="J596" s="117" t="s">
        <v>378</v>
      </c>
      <c r="K596" s="274">
        <v>4.5</v>
      </c>
      <c r="L596" s="253">
        <v>32</v>
      </c>
      <c r="M596" s="275"/>
    </row>
    <row r="597" spans="1:13">
      <c r="A597" s="116">
        <v>1</v>
      </c>
      <c r="B597" s="39" t="s">
        <v>403</v>
      </c>
      <c r="C597" s="137" t="s">
        <v>1048</v>
      </c>
      <c r="D597" s="138" t="s">
        <v>430</v>
      </c>
      <c r="E597" s="134">
        <v>8.1</v>
      </c>
      <c r="F597" s="116" t="s">
        <v>29</v>
      </c>
      <c r="G597" s="116" t="s">
        <v>30</v>
      </c>
      <c r="H597" s="117" t="s">
        <v>366</v>
      </c>
      <c r="I597" s="33" t="s">
        <v>117</v>
      </c>
      <c r="J597" s="117" t="s">
        <v>152</v>
      </c>
      <c r="K597" s="274">
        <v>4.5</v>
      </c>
      <c r="L597" s="253">
        <v>32</v>
      </c>
      <c r="M597" s="275"/>
    </row>
    <row r="598" spans="1:13">
      <c r="A598" s="116">
        <v>2</v>
      </c>
      <c r="B598" s="39" t="s">
        <v>896</v>
      </c>
      <c r="C598" s="132" t="s">
        <v>1049</v>
      </c>
      <c r="D598" s="133" t="s">
        <v>1050</v>
      </c>
      <c r="E598" s="134">
        <v>8.1</v>
      </c>
      <c r="F598" s="116" t="s">
        <v>29</v>
      </c>
      <c r="G598" s="116" t="s">
        <v>30</v>
      </c>
      <c r="H598" s="117" t="s">
        <v>366</v>
      </c>
      <c r="I598" s="33" t="s">
        <v>58</v>
      </c>
      <c r="J598" s="117" t="s">
        <v>657</v>
      </c>
      <c r="K598" s="274">
        <v>4.5</v>
      </c>
      <c r="L598" s="253">
        <v>32</v>
      </c>
      <c r="M598" s="275"/>
    </row>
    <row r="599" spans="1:13">
      <c r="A599" s="116">
        <v>3</v>
      </c>
      <c r="B599" s="39" t="s">
        <v>273</v>
      </c>
      <c r="C599" s="137" t="s">
        <v>451</v>
      </c>
      <c r="D599" s="138" t="s">
        <v>1051</v>
      </c>
      <c r="E599" s="134">
        <v>8.1999999999999993</v>
      </c>
      <c r="F599" s="116" t="s">
        <v>29</v>
      </c>
      <c r="G599" s="116" t="s">
        <v>30</v>
      </c>
      <c r="H599" s="117" t="s">
        <v>366</v>
      </c>
      <c r="I599" s="33" t="s">
        <v>32</v>
      </c>
      <c r="J599" s="117" t="s">
        <v>330</v>
      </c>
      <c r="K599" s="274">
        <v>4.25</v>
      </c>
      <c r="L599" s="253">
        <v>35</v>
      </c>
      <c r="M599" s="275"/>
    </row>
    <row r="600" spans="1:13">
      <c r="A600" s="116">
        <v>4</v>
      </c>
      <c r="B600" s="39" t="s">
        <v>213</v>
      </c>
      <c r="C600" s="137" t="s">
        <v>1052</v>
      </c>
      <c r="D600" s="138" t="s">
        <v>205</v>
      </c>
      <c r="E600" s="134">
        <v>8.3000000000000007</v>
      </c>
      <c r="F600" s="116" t="s">
        <v>29</v>
      </c>
      <c r="G600" s="116" t="s">
        <v>30</v>
      </c>
      <c r="H600" s="117" t="s">
        <v>366</v>
      </c>
      <c r="I600" s="33" t="s">
        <v>54</v>
      </c>
      <c r="J600" s="117" t="s">
        <v>177</v>
      </c>
      <c r="K600" s="274">
        <v>3.25</v>
      </c>
      <c r="L600" s="253">
        <v>36</v>
      </c>
      <c r="M600" s="275"/>
    </row>
    <row r="601" spans="1:13">
      <c r="A601" s="116">
        <v>5</v>
      </c>
      <c r="B601" s="39" t="s">
        <v>469</v>
      </c>
      <c r="C601" s="137" t="s">
        <v>549</v>
      </c>
      <c r="D601" s="138" t="s">
        <v>320</v>
      </c>
      <c r="E601" s="134">
        <v>8.1</v>
      </c>
      <c r="F601" s="116" t="s">
        <v>53</v>
      </c>
      <c r="G601" s="116" t="s">
        <v>30</v>
      </c>
      <c r="H601" s="117" t="s">
        <v>366</v>
      </c>
      <c r="I601" s="33" t="s">
        <v>133</v>
      </c>
      <c r="J601" s="117" t="s">
        <v>719</v>
      </c>
      <c r="K601" s="274">
        <v>3.25</v>
      </c>
      <c r="L601" s="253">
        <v>36</v>
      </c>
      <c r="M601" s="275"/>
    </row>
    <row r="602" spans="1:13">
      <c r="A602" s="116">
        <v>6</v>
      </c>
      <c r="B602" s="40" t="s">
        <v>378</v>
      </c>
      <c r="C602" s="33" t="s">
        <v>1053</v>
      </c>
      <c r="D602" s="42" t="s">
        <v>1054</v>
      </c>
      <c r="E602" s="118">
        <v>8.1</v>
      </c>
      <c r="F602" s="116" t="s">
        <v>72</v>
      </c>
      <c r="G602" s="116" t="s">
        <v>30</v>
      </c>
      <c r="H602" s="117" t="s">
        <v>366</v>
      </c>
      <c r="I602" s="33" t="s">
        <v>74</v>
      </c>
      <c r="J602" s="117" t="s">
        <v>1055</v>
      </c>
      <c r="K602" s="274">
        <v>3.25</v>
      </c>
      <c r="L602" s="253">
        <v>36</v>
      </c>
      <c r="M602" s="275"/>
    </row>
    <row r="603" spans="1:13">
      <c r="A603" s="116">
        <v>7</v>
      </c>
      <c r="B603" s="39" t="s">
        <v>48</v>
      </c>
      <c r="C603" s="137" t="s">
        <v>1056</v>
      </c>
      <c r="D603" s="138" t="s">
        <v>479</v>
      </c>
      <c r="E603" s="134">
        <v>8.1</v>
      </c>
      <c r="F603" s="116" t="s">
        <v>53</v>
      </c>
      <c r="G603" s="116" t="s">
        <v>30</v>
      </c>
      <c r="H603" s="117" t="s">
        <v>366</v>
      </c>
      <c r="I603" s="33" t="s">
        <v>133</v>
      </c>
      <c r="J603" s="117" t="s">
        <v>110</v>
      </c>
      <c r="K603" s="274">
        <v>3</v>
      </c>
      <c r="L603" s="253">
        <v>39</v>
      </c>
      <c r="M603" s="275"/>
    </row>
    <row r="604" spans="1:13">
      <c r="A604" s="116">
        <v>8</v>
      </c>
      <c r="B604" s="39" t="s">
        <v>1057</v>
      </c>
      <c r="C604" s="132" t="s">
        <v>1058</v>
      </c>
      <c r="D604" s="133" t="s">
        <v>653</v>
      </c>
      <c r="E604" s="134">
        <v>8.1</v>
      </c>
      <c r="F604" s="116" t="s">
        <v>29</v>
      </c>
      <c r="G604" s="116" t="s">
        <v>30</v>
      </c>
      <c r="H604" s="117" t="s">
        <v>366</v>
      </c>
      <c r="I604" s="33" t="s">
        <v>58</v>
      </c>
      <c r="J604" s="117" t="s">
        <v>1059</v>
      </c>
      <c r="K604" s="274">
        <v>3</v>
      </c>
      <c r="L604" s="253">
        <v>39</v>
      </c>
      <c r="M604" s="275"/>
    </row>
    <row r="605" spans="1:13">
      <c r="A605" s="116">
        <v>9</v>
      </c>
      <c r="B605" s="40" t="s">
        <v>338</v>
      </c>
      <c r="C605" s="33" t="s">
        <v>1060</v>
      </c>
      <c r="D605" s="42" t="s">
        <v>584</v>
      </c>
      <c r="E605" s="118">
        <v>8.4</v>
      </c>
      <c r="F605" s="116" t="s">
        <v>29</v>
      </c>
      <c r="G605" s="116" t="s">
        <v>30</v>
      </c>
      <c r="H605" s="117" t="s">
        <v>366</v>
      </c>
      <c r="I605" s="33" t="s">
        <v>230</v>
      </c>
      <c r="J605" s="117" t="s">
        <v>1061</v>
      </c>
      <c r="K605" s="274">
        <v>2.75</v>
      </c>
      <c r="L605" s="253">
        <v>41</v>
      </c>
      <c r="M605" s="275"/>
    </row>
    <row r="606" spans="1:13">
      <c r="A606" s="116">
        <v>10</v>
      </c>
      <c r="B606" s="40" t="s">
        <v>393</v>
      </c>
      <c r="C606" s="33" t="s">
        <v>1062</v>
      </c>
      <c r="D606" s="42" t="s">
        <v>510</v>
      </c>
      <c r="E606" s="118">
        <v>8.1999999999999993</v>
      </c>
      <c r="F606" s="116" t="s">
        <v>53</v>
      </c>
      <c r="G606" s="116" t="s">
        <v>53</v>
      </c>
      <c r="H606" s="117" t="s">
        <v>366</v>
      </c>
      <c r="I606" s="33" t="s">
        <v>230</v>
      </c>
      <c r="J606" s="117" t="s">
        <v>327</v>
      </c>
      <c r="K606" s="274">
        <v>2.5</v>
      </c>
      <c r="L606" s="253">
        <v>42</v>
      </c>
      <c r="M606" s="275"/>
    </row>
    <row r="607" spans="1:13">
      <c r="A607" s="116">
        <v>11</v>
      </c>
      <c r="B607" s="40" t="s">
        <v>101</v>
      </c>
      <c r="C607" s="33" t="s">
        <v>496</v>
      </c>
      <c r="D607" s="42" t="s">
        <v>1063</v>
      </c>
      <c r="E607" s="118">
        <v>8.1</v>
      </c>
      <c r="F607" s="116" t="s">
        <v>53</v>
      </c>
      <c r="G607" s="116" t="s">
        <v>30</v>
      </c>
      <c r="H607" s="117" t="s">
        <v>366</v>
      </c>
      <c r="I607" s="33" t="s">
        <v>182</v>
      </c>
      <c r="J607" s="117" t="s">
        <v>708</v>
      </c>
      <c r="K607" s="274">
        <v>2.5</v>
      </c>
      <c r="L607" s="253">
        <v>42</v>
      </c>
      <c r="M607" s="275"/>
    </row>
    <row r="608" spans="1:13">
      <c r="A608" s="116">
        <v>12</v>
      </c>
      <c r="B608" s="39" t="s">
        <v>126</v>
      </c>
      <c r="C608" s="137" t="s">
        <v>1064</v>
      </c>
      <c r="D608" s="138" t="s">
        <v>466</v>
      </c>
      <c r="E608" s="134">
        <v>8.1</v>
      </c>
      <c r="F608" s="116" t="s">
        <v>29</v>
      </c>
      <c r="G608" s="116" t="s">
        <v>30</v>
      </c>
      <c r="H608" s="117" t="s">
        <v>366</v>
      </c>
      <c r="I608" s="33" t="s">
        <v>172</v>
      </c>
      <c r="J608" s="117" t="s">
        <v>69</v>
      </c>
      <c r="K608" s="274">
        <v>2</v>
      </c>
      <c r="L608" s="253">
        <v>44</v>
      </c>
      <c r="M608" s="275"/>
    </row>
    <row r="609" spans="1:13">
      <c r="A609" s="116">
        <v>13</v>
      </c>
      <c r="B609" s="40" t="s">
        <v>94</v>
      </c>
      <c r="C609" s="33" t="s">
        <v>1065</v>
      </c>
      <c r="D609" s="42" t="s">
        <v>340</v>
      </c>
      <c r="E609" s="118">
        <v>8.3000000000000007</v>
      </c>
      <c r="F609" s="116" t="s">
        <v>53</v>
      </c>
      <c r="G609" s="116" t="s">
        <v>164</v>
      </c>
      <c r="H609" s="117" t="s">
        <v>366</v>
      </c>
      <c r="I609" s="33" t="s">
        <v>93</v>
      </c>
      <c r="J609" s="117" t="s">
        <v>184</v>
      </c>
      <c r="K609" s="274">
        <v>1</v>
      </c>
      <c r="L609" s="253">
        <v>45</v>
      </c>
      <c r="M609" s="275"/>
    </row>
    <row r="610" spans="1:13">
      <c r="A610" s="116">
        <v>14</v>
      </c>
      <c r="B610" s="40" t="s">
        <v>207</v>
      </c>
      <c r="C610" s="33" t="s">
        <v>1066</v>
      </c>
      <c r="D610" s="42" t="s">
        <v>1047</v>
      </c>
      <c r="E610" s="118">
        <v>8.1</v>
      </c>
      <c r="F610" s="116" t="s">
        <v>29</v>
      </c>
      <c r="G610" s="116" t="s">
        <v>30</v>
      </c>
      <c r="H610" s="117" t="s">
        <v>366</v>
      </c>
      <c r="I610" s="33" t="s">
        <v>206</v>
      </c>
      <c r="J610" s="117" t="s">
        <v>400</v>
      </c>
      <c r="K610" s="274">
        <v>1</v>
      </c>
      <c r="L610" s="253">
        <v>45</v>
      </c>
      <c r="M610" s="275"/>
    </row>
    <row r="611" spans="1:13">
      <c r="A611" s="116">
        <v>15</v>
      </c>
      <c r="B611" s="39" t="s">
        <v>930</v>
      </c>
      <c r="C611" s="132" t="s">
        <v>1067</v>
      </c>
      <c r="D611" s="133" t="s">
        <v>1068</v>
      </c>
      <c r="E611" s="134">
        <v>8.4</v>
      </c>
      <c r="F611" s="116" t="s">
        <v>29</v>
      </c>
      <c r="G611" s="116" t="s">
        <v>30</v>
      </c>
      <c r="H611" s="117" t="s">
        <v>366</v>
      </c>
      <c r="I611" s="33" t="s">
        <v>58</v>
      </c>
      <c r="J611" s="117" t="s">
        <v>1069</v>
      </c>
      <c r="K611" s="274">
        <v>1</v>
      </c>
      <c r="L611" s="253">
        <v>45</v>
      </c>
      <c r="M611" s="275"/>
    </row>
    <row r="612" spans="1:13">
      <c r="A612" s="116">
        <v>16</v>
      </c>
      <c r="B612" s="40" t="s">
        <v>348</v>
      </c>
      <c r="C612" s="33" t="s">
        <v>1070</v>
      </c>
      <c r="D612" s="42" t="s">
        <v>1071</v>
      </c>
      <c r="E612" s="118">
        <v>8.1</v>
      </c>
      <c r="F612" s="116" t="s">
        <v>29</v>
      </c>
      <c r="G612" s="116" t="s">
        <v>30</v>
      </c>
      <c r="H612" s="117" t="s">
        <v>366</v>
      </c>
      <c r="I612" s="33" t="s">
        <v>230</v>
      </c>
      <c r="J612" s="117" t="s">
        <v>1072</v>
      </c>
      <c r="K612" s="274">
        <v>0.75</v>
      </c>
      <c r="L612" s="253">
        <v>48</v>
      </c>
      <c r="M612" s="275"/>
    </row>
    <row r="613" spans="1:13">
      <c r="A613" s="116">
        <v>17</v>
      </c>
      <c r="B613" s="39" t="s">
        <v>1073</v>
      </c>
      <c r="C613" s="132" t="s">
        <v>1074</v>
      </c>
      <c r="D613" s="133" t="s">
        <v>510</v>
      </c>
      <c r="E613" s="134">
        <v>8.8000000000000007</v>
      </c>
      <c r="F613" s="116" t="s">
        <v>29</v>
      </c>
      <c r="G613" s="116" t="s">
        <v>30</v>
      </c>
      <c r="H613" s="117" t="s">
        <v>366</v>
      </c>
      <c r="I613" s="33" t="s">
        <v>105</v>
      </c>
      <c r="J613" s="117" t="s">
        <v>269</v>
      </c>
      <c r="K613" s="274">
        <v>0.5</v>
      </c>
      <c r="L613" s="253">
        <v>49</v>
      </c>
      <c r="M613" s="275"/>
    </row>
    <row r="614" spans="1:13">
      <c r="A614" s="116">
        <v>18</v>
      </c>
      <c r="B614" s="47" t="s">
        <v>353</v>
      </c>
      <c r="C614" s="33" t="s">
        <v>1075</v>
      </c>
      <c r="D614" s="42" t="s">
        <v>447</v>
      </c>
      <c r="E614" s="129">
        <v>8.1</v>
      </c>
      <c r="F614" s="130" t="s">
        <v>53</v>
      </c>
      <c r="G614" s="130" t="s">
        <v>30</v>
      </c>
      <c r="H614" s="119" t="s">
        <v>366</v>
      </c>
      <c r="I614" s="33" t="s">
        <v>182</v>
      </c>
      <c r="J614" s="117" t="s">
        <v>588</v>
      </c>
      <c r="K614" s="274">
        <v>0.5</v>
      </c>
      <c r="L614" s="253">
        <v>49</v>
      </c>
      <c r="M614" s="275"/>
    </row>
    <row r="615" spans="1:13">
      <c r="A615" s="116">
        <v>19</v>
      </c>
      <c r="B615" s="39" t="s">
        <v>193</v>
      </c>
      <c r="C615" s="137" t="s">
        <v>1076</v>
      </c>
      <c r="D615" s="138" t="s">
        <v>1077</v>
      </c>
      <c r="E615" s="134">
        <v>8.1999999999999993</v>
      </c>
      <c r="F615" s="116" t="s">
        <v>53</v>
      </c>
      <c r="G615" s="116" t="s">
        <v>30</v>
      </c>
      <c r="H615" s="117" t="s">
        <v>366</v>
      </c>
      <c r="I615" s="33" t="s">
        <v>100</v>
      </c>
      <c r="J615" s="117" t="s">
        <v>598</v>
      </c>
      <c r="K615" s="274">
        <v>0.5</v>
      </c>
      <c r="L615" s="253">
        <v>49</v>
      </c>
      <c r="M615" s="275"/>
    </row>
    <row r="616" spans="1:13">
      <c r="A616" s="156">
        <v>1</v>
      </c>
      <c r="B616" s="43" t="s">
        <v>1078</v>
      </c>
      <c r="C616" s="145" t="s">
        <v>1079</v>
      </c>
      <c r="D616" s="146" t="s">
        <v>323</v>
      </c>
      <c r="E616" s="147">
        <v>8.1999999999999993</v>
      </c>
      <c r="F616" s="77" t="s">
        <v>29</v>
      </c>
      <c r="G616" s="77" t="s">
        <v>30</v>
      </c>
      <c r="H616" s="91" t="s">
        <v>31</v>
      </c>
      <c r="I616" s="13" t="s">
        <v>58</v>
      </c>
      <c r="J616" s="91" t="s">
        <v>900</v>
      </c>
      <c r="K616" s="274">
        <v>15.5</v>
      </c>
      <c r="L616" s="253">
        <v>1</v>
      </c>
      <c r="M616" s="275" t="s">
        <v>18</v>
      </c>
    </row>
    <row r="617" spans="1:13">
      <c r="A617" s="156">
        <v>2</v>
      </c>
      <c r="B617" s="43" t="s">
        <v>1080</v>
      </c>
      <c r="C617" s="145" t="s">
        <v>1081</v>
      </c>
      <c r="D617" s="146" t="s">
        <v>607</v>
      </c>
      <c r="E617" s="147">
        <v>8.1999999999999993</v>
      </c>
      <c r="F617" s="77" t="s">
        <v>29</v>
      </c>
      <c r="G617" s="77" t="s">
        <v>30</v>
      </c>
      <c r="H617" s="91" t="s">
        <v>31</v>
      </c>
      <c r="I617" s="13" t="s">
        <v>37</v>
      </c>
      <c r="J617" s="91" t="s">
        <v>187</v>
      </c>
      <c r="K617" s="274">
        <v>13.5</v>
      </c>
      <c r="L617" s="253">
        <v>2</v>
      </c>
      <c r="M617" s="275" t="s">
        <v>19</v>
      </c>
    </row>
    <row r="618" spans="1:13">
      <c r="A618" s="156">
        <v>3</v>
      </c>
      <c r="B618" s="43" t="s">
        <v>842</v>
      </c>
      <c r="C618" s="145" t="s">
        <v>197</v>
      </c>
      <c r="D618" s="146" t="s">
        <v>674</v>
      </c>
      <c r="E618" s="147">
        <v>8.1</v>
      </c>
      <c r="F618" s="77" t="s">
        <v>29</v>
      </c>
      <c r="G618" s="77" t="s">
        <v>30</v>
      </c>
      <c r="H618" s="91" t="s">
        <v>31</v>
      </c>
      <c r="I618" s="13" t="s">
        <v>167</v>
      </c>
      <c r="J618" s="91" t="s">
        <v>706</v>
      </c>
      <c r="K618" s="274">
        <v>12.5</v>
      </c>
      <c r="L618" s="253">
        <v>3</v>
      </c>
      <c r="M618" s="275" t="s">
        <v>19</v>
      </c>
    </row>
    <row r="619" spans="1:13">
      <c r="A619" s="156">
        <v>4</v>
      </c>
      <c r="B619" s="43" t="s">
        <v>888</v>
      </c>
      <c r="C619" s="145" t="s">
        <v>148</v>
      </c>
      <c r="D619" s="146" t="s">
        <v>201</v>
      </c>
      <c r="E619" s="147">
        <v>8.8000000000000007</v>
      </c>
      <c r="F619" s="77" t="s">
        <v>29</v>
      </c>
      <c r="G619" s="77" t="s">
        <v>30</v>
      </c>
      <c r="H619" s="91" t="s">
        <v>31</v>
      </c>
      <c r="I619" s="13" t="s">
        <v>105</v>
      </c>
      <c r="J619" s="91" t="s">
        <v>743</v>
      </c>
      <c r="K619" s="274">
        <v>12.5</v>
      </c>
      <c r="L619" s="253">
        <v>3</v>
      </c>
      <c r="M619" s="275" t="s">
        <v>19</v>
      </c>
    </row>
    <row r="620" spans="1:13">
      <c r="A620" s="156">
        <v>5</v>
      </c>
      <c r="B620" s="43" t="s">
        <v>1055</v>
      </c>
      <c r="C620" s="145" t="s">
        <v>1082</v>
      </c>
      <c r="D620" s="146" t="s">
        <v>205</v>
      </c>
      <c r="E620" s="147">
        <v>8.6</v>
      </c>
      <c r="F620" s="77" t="s">
        <v>29</v>
      </c>
      <c r="G620" s="77" t="s">
        <v>30</v>
      </c>
      <c r="H620" s="91" t="s">
        <v>31</v>
      </c>
      <c r="I620" s="13" t="s">
        <v>58</v>
      </c>
      <c r="J620" s="91" t="s">
        <v>26</v>
      </c>
      <c r="K620" s="274">
        <v>11.25</v>
      </c>
      <c r="L620" s="253">
        <v>5</v>
      </c>
      <c r="M620" s="275" t="s">
        <v>20</v>
      </c>
    </row>
    <row r="621" spans="1:13">
      <c r="A621" s="156">
        <v>6</v>
      </c>
      <c r="B621" s="43" t="s">
        <v>1083</v>
      </c>
      <c r="C621" s="145" t="s">
        <v>1025</v>
      </c>
      <c r="D621" s="146" t="s">
        <v>275</v>
      </c>
      <c r="E621" s="147">
        <v>8.4</v>
      </c>
      <c r="F621" s="77" t="s">
        <v>29</v>
      </c>
      <c r="G621" s="77" t="s">
        <v>30</v>
      </c>
      <c r="H621" s="91" t="s">
        <v>31</v>
      </c>
      <c r="I621" s="13" t="s">
        <v>58</v>
      </c>
      <c r="J621" s="91" t="s">
        <v>443</v>
      </c>
      <c r="K621" s="274">
        <v>10.5</v>
      </c>
      <c r="L621" s="253">
        <v>6</v>
      </c>
      <c r="M621" s="275" t="s">
        <v>20</v>
      </c>
    </row>
    <row r="622" spans="1:13">
      <c r="A622" s="156">
        <v>7</v>
      </c>
      <c r="B622" s="43" t="s">
        <v>231</v>
      </c>
      <c r="C622" s="148" t="s">
        <v>1084</v>
      </c>
      <c r="D622" s="149" t="s">
        <v>1085</v>
      </c>
      <c r="E622" s="147">
        <v>8.1</v>
      </c>
      <c r="F622" s="77" t="s">
        <v>53</v>
      </c>
      <c r="G622" s="77" t="s">
        <v>30</v>
      </c>
      <c r="H622" s="91" t="s">
        <v>31</v>
      </c>
      <c r="I622" s="13" t="s">
        <v>133</v>
      </c>
      <c r="J622" s="91" t="s">
        <v>220</v>
      </c>
      <c r="K622" s="274">
        <v>10</v>
      </c>
      <c r="L622" s="253">
        <v>7</v>
      </c>
      <c r="M622" s="275" t="s">
        <v>20</v>
      </c>
    </row>
    <row r="623" spans="1:13">
      <c r="A623" s="156">
        <v>8</v>
      </c>
      <c r="B623" s="43" t="s">
        <v>1086</v>
      </c>
      <c r="C623" s="145" t="s">
        <v>1087</v>
      </c>
      <c r="D623" s="146" t="s">
        <v>243</v>
      </c>
      <c r="E623" s="147">
        <v>8.1</v>
      </c>
      <c r="F623" s="77" t="s">
        <v>29</v>
      </c>
      <c r="G623" s="77" t="s">
        <v>30</v>
      </c>
      <c r="H623" s="91" t="s">
        <v>31</v>
      </c>
      <c r="I623" s="13" t="s">
        <v>37</v>
      </c>
      <c r="J623" s="91" t="s">
        <v>889</v>
      </c>
      <c r="K623" s="274">
        <v>10</v>
      </c>
      <c r="L623" s="253">
        <v>7</v>
      </c>
      <c r="M623" s="275" t="s">
        <v>20</v>
      </c>
    </row>
    <row r="624" spans="1:13">
      <c r="A624" s="156">
        <v>9</v>
      </c>
      <c r="B624" s="43" t="s">
        <v>1088</v>
      </c>
      <c r="C624" s="145" t="s">
        <v>873</v>
      </c>
      <c r="D624" s="146" t="s">
        <v>212</v>
      </c>
      <c r="E624" s="147">
        <v>8.8000000000000007</v>
      </c>
      <c r="F624" s="77" t="s">
        <v>29</v>
      </c>
      <c r="G624" s="77" t="s">
        <v>30</v>
      </c>
      <c r="H624" s="91" t="s">
        <v>31</v>
      </c>
      <c r="I624" s="13" t="s">
        <v>105</v>
      </c>
      <c r="J624" s="91" t="s">
        <v>1089</v>
      </c>
      <c r="K624" s="274">
        <v>10</v>
      </c>
      <c r="L624" s="253">
        <v>7</v>
      </c>
      <c r="M624" s="275" t="s">
        <v>20</v>
      </c>
    </row>
    <row r="625" spans="1:13">
      <c r="A625" s="156">
        <v>10</v>
      </c>
      <c r="B625" s="12" t="s">
        <v>279</v>
      </c>
      <c r="C625" s="13" t="s">
        <v>1090</v>
      </c>
      <c r="D625" s="78" t="s">
        <v>1091</v>
      </c>
      <c r="E625" s="79">
        <v>8.1999999999999993</v>
      </c>
      <c r="F625" s="77" t="s">
        <v>72</v>
      </c>
      <c r="G625" s="77" t="s">
        <v>73</v>
      </c>
      <c r="H625" s="91" t="s">
        <v>31</v>
      </c>
      <c r="I625" s="13" t="s">
        <v>74</v>
      </c>
      <c r="J625" s="91" t="s">
        <v>414</v>
      </c>
      <c r="K625" s="274">
        <v>9.75</v>
      </c>
      <c r="L625" s="253">
        <v>10</v>
      </c>
      <c r="M625" s="275" t="s">
        <v>20</v>
      </c>
    </row>
    <row r="626" spans="1:13">
      <c r="A626" s="156">
        <v>11</v>
      </c>
      <c r="B626" s="43" t="s">
        <v>1072</v>
      </c>
      <c r="C626" s="145" t="s">
        <v>1092</v>
      </c>
      <c r="D626" s="146" t="s">
        <v>112</v>
      </c>
      <c r="E626" s="147">
        <v>8.6999999999999993</v>
      </c>
      <c r="F626" s="77" t="s">
        <v>29</v>
      </c>
      <c r="G626" s="77" t="s">
        <v>30</v>
      </c>
      <c r="H626" s="91" t="s">
        <v>31</v>
      </c>
      <c r="I626" s="13" t="s">
        <v>58</v>
      </c>
      <c r="J626" s="91" t="s">
        <v>655</v>
      </c>
      <c r="K626" s="274">
        <v>9.5</v>
      </c>
      <c r="L626" s="253">
        <v>11</v>
      </c>
      <c r="M626" s="275" t="s">
        <v>20</v>
      </c>
    </row>
    <row r="627" spans="1:13">
      <c r="A627" s="156">
        <v>12</v>
      </c>
      <c r="B627" s="43" t="s">
        <v>1093</v>
      </c>
      <c r="C627" s="145" t="s">
        <v>1094</v>
      </c>
      <c r="D627" s="146" t="s">
        <v>112</v>
      </c>
      <c r="E627" s="147">
        <v>8.1</v>
      </c>
      <c r="F627" s="77" t="s">
        <v>29</v>
      </c>
      <c r="G627" s="77" t="s">
        <v>30</v>
      </c>
      <c r="H627" s="91" t="s">
        <v>31</v>
      </c>
      <c r="I627" s="13" t="s">
        <v>167</v>
      </c>
      <c r="J627" s="91" t="s">
        <v>710</v>
      </c>
      <c r="K627" s="274">
        <v>9.5</v>
      </c>
      <c r="L627" s="253">
        <v>11</v>
      </c>
      <c r="M627" s="275" t="s">
        <v>20</v>
      </c>
    </row>
    <row r="628" spans="1:13">
      <c r="A628" s="156">
        <v>13</v>
      </c>
      <c r="B628" s="43" t="s">
        <v>911</v>
      </c>
      <c r="C628" s="145" t="s">
        <v>1095</v>
      </c>
      <c r="D628" s="146" t="s">
        <v>141</v>
      </c>
      <c r="E628" s="147">
        <v>8.1</v>
      </c>
      <c r="F628" s="77" t="s">
        <v>29</v>
      </c>
      <c r="G628" s="77" t="s">
        <v>30</v>
      </c>
      <c r="H628" s="91" t="s">
        <v>31</v>
      </c>
      <c r="I628" s="13" t="s">
        <v>37</v>
      </c>
      <c r="J628" s="91" t="s">
        <v>1096</v>
      </c>
      <c r="K628" s="274">
        <v>9.5</v>
      </c>
      <c r="L628" s="253">
        <v>11</v>
      </c>
      <c r="M628" s="275" t="s">
        <v>20</v>
      </c>
    </row>
    <row r="629" spans="1:13">
      <c r="A629" s="156">
        <v>14</v>
      </c>
      <c r="B629" s="44" t="s">
        <v>129</v>
      </c>
      <c r="C629" s="148" t="s">
        <v>407</v>
      </c>
      <c r="D629" s="149" t="s">
        <v>171</v>
      </c>
      <c r="E629" s="152">
        <v>8.1</v>
      </c>
      <c r="F629" s="83" t="s">
        <v>29</v>
      </c>
      <c r="G629" s="83" t="s">
        <v>30</v>
      </c>
      <c r="H629" s="115" t="s">
        <v>31</v>
      </c>
      <c r="I629" s="13" t="s">
        <v>172</v>
      </c>
      <c r="J629" s="91" t="s">
        <v>850</v>
      </c>
      <c r="K629" s="274">
        <v>9.25</v>
      </c>
      <c r="L629" s="253">
        <v>14</v>
      </c>
      <c r="M629" s="275" t="s">
        <v>20</v>
      </c>
    </row>
    <row r="630" spans="1:13">
      <c r="A630" s="156">
        <v>15</v>
      </c>
      <c r="B630" s="43" t="s">
        <v>343</v>
      </c>
      <c r="C630" s="148" t="s">
        <v>1097</v>
      </c>
      <c r="D630" s="149" t="s">
        <v>84</v>
      </c>
      <c r="E630" s="147">
        <v>8.4</v>
      </c>
      <c r="F630" s="77" t="s">
        <v>53</v>
      </c>
      <c r="G630" s="77" t="s">
        <v>30</v>
      </c>
      <c r="H630" s="91" t="s">
        <v>31</v>
      </c>
      <c r="I630" s="13" t="s">
        <v>32</v>
      </c>
      <c r="J630" s="91" t="s">
        <v>89</v>
      </c>
      <c r="K630" s="274">
        <v>9</v>
      </c>
      <c r="L630" s="253">
        <v>15</v>
      </c>
      <c r="M630" s="275" t="s">
        <v>20</v>
      </c>
    </row>
    <row r="631" spans="1:13">
      <c r="A631" s="156">
        <v>16</v>
      </c>
      <c r="B631" s="43" t="s">
        <v>1098</v>
      </c>
      <c r="C631" s="145" t="s">
        <v>1099</v>
      </c>
      <c r="D631" s="146" t="s">
        <v>125</v>
      </c>
      <c r="E631" s="147">
        <v>8.6</v>
      </c>
      <c r="F631" s="77" t="s">
        <v>29</v>
      </c>
      <c r="G631" s="77" t="s">
        <v>30</v>
      </c>
      <c r="H631" s="91" t="s">
        <v>31</v>
      </c>
      <c r="I631" s="13" t="s">
        <v>58</v>
      </c>
      <c r="J631" s="91" t="s">
        <v>1100</v>
      </c>
      <c r="K631" s="274">
        <v>8.75</v>
      </c>
      <c r="L631" s="253">
        <v>16</v>
      </c>
      <c r="M631" s="275" t="s">
        <v>21</v>
      </c>
    </row>
    <row r="632" spans="1:13">
      <c r="A632" s="156">
        <v>17</v>
      </c>
      <c r="B632" s="43" t="s">
        <v>1101</v>
      </c>
      <c r="C632" s="145" t="s">
        <v>1102</v>
      </c>
      <c r="D632" s="146" t="s">
        <v>584</v>
      </c>
      <c r="E632" s="147">
        <v>8.6</v>
      </c>
      <c r="F632" s="77" t="s">
        <v>29</v>
      </c>
      <c r="G632" s="77" t="s">
        <v>30</v>
      </c>
      <c r="H632" s="91" t="s">
        <v>31</v>
      </c>
      <c r="I632" s="13" t="s">
        <v>58</v>
      </c>
      <c r="J632" s="91" t="s">
        <v>1103</v>
      </c>
      <c r="K632" s="274">
        <v>8.75</v>
      </c>
      <c r="L632" s="253">
        <v>16</v>
      </c>
      <c r="M632" s="275" t="s">
        <v>21</v>
      </c>
    </row>
    <row r="633" spans="1:13">
      <c r="A633" s="156">
        <v>18</v>
      </c>
      <c r="B633" s="43" t="s">
        <v>1104</v>
      </c>
      <c r="C633" s="145" t="s">
        <v>1105</v>
      </c>
      <c r="D633" s="146" t="s">
        <v>670</v>
      </c>
      <c r="E633" s="147">
        <v>8.4</v>
      </c>
      <c r="F633" s="77" t="s">
        <v>29</v>
      </c>
      <c r="G633" s="77" t="s">
        <v>30</v>
      </c>
      <c r="H633" s="91" t="s">
        <v>31</v>
      </c>
      <c r="I633" s="13" t="s">
        <v>37</v>
      </c>
      <c r="J633" s="91" t="s">
        <v>169</v>
      </c>
      <c r="K633" s="274">
        <v>8.5</v>
      </c>
      <c r="L633" s="253">
        <v>18</v>
      </c>
      <c r="M633" s="275" t="s">
        <v>21</v>
      </c>
    </row>
    <row r="634" spans="1:13">
      <c r="A634" s="156">
        <v>1</v>
      </c>
      <c r="B634" s="12" t="s">
        <v>482</v>
      </c>
      <c r="C634" s="13" t="s">
        <v>1106</v>
      </c>
      <c r="D634" s="78" t="s">
        <v>163</v>
      </c>
      <c r="E634" s="79">
        <v>8.1999999999999993</v>
      </c>
      <c r="F634" s="77" t="s">
        <v>72</v>
      </c>
      <c r="G634" s="77" t="s">
        <v>73</v>
      </c>
      <c r="H634" s="91" t="s">
        <v>31</v>
      </c>
      <c r="I634" s="13" t="s">
        <v>74</v>
      </c>
      <c r="J634" s="91" t="s">
        <v>188</v>
      </c>
      <c r="K634" s="274">
        <v>8.25</v>
      </c>
      <c r="L634" s="253">
        <v>19</v>
      </c>
      <c r="M634" s="275" t="s">
        <v>21</v>
      </c>
    </row>
    <row r="635" spans="1:13">
      <c r="A635" s="156">
        <v>2</v>
      </c>
      <c r="B635" s="43" t="s">
        <v>1096</v>
      </c>
      <c r="C635" s="145" t="s">
        <v>1107</v>
      </c>
      <c r="D635" s="146" t="s">
        <v>141</v>
      </c>
      <c r="E635" s="147">
        <v>8.8000000000000007</v>
      </c>
      <c r="F635" s="77" t="s">
        <v>29</v>
      </c>
      <c r="G635" s="77" t="s">
        <v>30</v>
      </c>
      <c r="H635" s="91" t="s">
        <v>31</v>
      </c>
      <c r="I635" s="13" t="s">
        <v>105</v>
      </c>
      <c r="J635" s="91" t="s">
        <v>1078</v>
      </c>
      <c r="K635" s="274">
        <v>8.25</v>
      </c>
      <c r="L635" s="253">
        <v>19</v>
      </c>
      <c r="M635" s="275" t="s">
        <v>21</v>
      </c>
    </row>
    <row r="636" spans="1:13">
      <c r="A636" s="156">
        <v>3</v>
      </c>
      <c r="B636" s="12" t="s">
        <v>425</v>
      </c>
      <c r="C636" s="13" t="s">
        <v>959</v>
      </c>
      <c r="D636" s="78" t="s">
        <v>212</v>
      </c>
      <c r="E636" s="79">
        <v>8.1</v>
      </c>
      <c r="F636" s="77" t="s">
        <v>29</v>
      </c>
      <c r="G636" s="77" t="s">
        <v>30</v>
      </c>
      <c r="H636" s="91" t="s">
        <v>31</v>
      </c>
      <c r="I636" s="13" t="s">
        <v>80</v>
      </c>
      <c r="J636" s="91" t="s">
        <v>1108</v>
      </c>
      <c r="K636" s="274">
        <v>8.25</v>
      </c>
      <c r="L636" s="253">
        <v>19</v>
      </c>
      <c r="M636" s="275" t="s">
        <v>21</v>
      </c>
    </row>
    <row r="637" spans="1:13">
      <c r="A637" s="156">
        <v>4</v>
      </c>
      <c r="B637" s="12" t="s">
        <v>453</v>
      </c>
      <c r="C637" s="13" t="s">
        <v>1109</v>
      </c>
      <c r="D637" s="78" t="s">
        <v>171</v>
      </c>
      <c r="E637" s="79">
        <v>8.3000000000000007</v>
      </c>
      <c r="F637" s="77" t="s">
        <v>53</v>
      </c>
      <c r="G637" s="77" t="s">
        <v>30</v>
      </c>
      <c r="H637" s="91" t="s">
        <v>31</v>
      </c>
      <c r="I637" s="13" t="s">
        <v>80</v>
      </c>
      <c r="J637" s="91" t="s">
        <v>855</v>
      </c>
      <c r="K637" s="274">
        <v>7.75</v>
      </c>
      <c r="L637" s="253">
        <v>22</v>
      </c>
      <c r="M637" s="275" t="s">
        <v>21</v>
      </c>
    </row>
    <row r="638" spans="1:13">
      <c r="A638" s="156">
        <v>5</v>
      </c>
      <c r="B638" s="43" t="s">
        <v>618</v>
      </c>
      <c r="C638" s="148" t="s">
        <v>1110</v>
      </c>
      <c r="D638" s="149" t="s">
        <v>243</v>
      </c>
      <c r="E638" s="147">
        <v>8.1999999999999993</v>
      </c>
      <c r="F638" s="77" t="s">
        <v>53</v>
      </c>
      <c r="G638" s="77" t="s">
        <v>30</v>
      </c>
      <c r="H638" s="91" t="s">
        <v>31</v>
      </c>
      <c r="I638" s="13" t="s">
        <v>100</v>
      </c>
      <c r="J638" s="91" t="s">
        <v>872</v>
      </c>
      <c r="K638" s="274">
        <v>7.75</v>
      </c>
      <c r="L638" s="253">
        <v>22</v>
      </c>
      <c r="M638" s="275" t="s">
        <v>21</v>
      </c>
    </row>
    <row r="639" spans="1:13">
      <c r="A639" s="156">
        <v>6</v>
      </c>
      <c r="B639" s="43" t="s">
        <v>902</v>
      </c>
      <c r="C639" s="145" t="s">
        <v>1111</v>
      </c>
      <c r="D639" s="146" t="s">
        <v>212</v>
      </c>
      <c r="E639" s="147">
        <v>8.8000000000000007</v>
      </c>
      <c r="F639" s="77" t="s">
        <v>29</v>
      </c>
      <c r="G639" s="77" t="s">
        <v>30</v>
      </c>
      <c r="H639" s="91" t="s">
        <v>31</v>
      </c>
      <c r="I639" s="13" t="s">
        <v>105</v>
      </c>
      <c r="J639" s="91" t="s">
        <v>1112</v>
      </c>
      <c r="K639" s="274">
        <v>7.75</v>
      </c>
      <c r="L639" s="253">
        <v>22</v>
      </c>
      <c r="M639" s="275" t="s">
        <v>21</v>
      </c>
    </row>
    <row r="640" spans="1:13">
      <c r="A640" s="156">
        <v>7</v>
      </c>
      <c r="B640" s="43" t="s">
        <v>1113</v>
      </c>
      <c r="C640" s="145" t="s">
        <v>1114</v>
      </c>
      <c r="D640" s="146" t="s">
        <v>548</v>
      </c>
      <c r="E640" s="147">
        <v>8.1</v>
      </c>
      <c r="F640" s="77" t="s">
        <v>29</v>
      </c>
      <c r="G640" s="77" t="s">
        <v>30</v>
      </c>
      <c r="H640" s="91" t="s">
        <v>31</v>
      </c>
      <c r="I640" s="13" t="s">
        <v>167</v>
      </c>
      <c r="J640" s="91" t="s">
        <v>618</v>
      </c>
      <c r="K640" s="274">
        <v>7.5</v>
      </c>
      <c r="L640" s="253">
        <v>25</v>
      </c>
      <c r="M640" s="275" t="s">
        <v>21</v>
      </c>
    </row>
    <row r="641" spans="1:13">
      <c r="A641" s="156">
        <v>8</v>
      </c>
      <c r="B641" s="12" t="s">
        <v>431</v>
      </c>
      <c r="C641" s="13" t="s">
        <v>1115</v>
      </c>
      <c r="D641" s="78" t="s">
        <v>423</v>
      </c>
      <c r="E641" s="79">
        <v>8.3000000000000007</v>
      </c>
      <c r="F641" s="77" t="s">
        <v>53</v>
      </c>
      <c r="G641" s="77" t="s">
        <v>30</v>
      </c>
      <c r="H641" s="91" t="s">
        <v>31</v>
      </c>
      <c r="I641" s="13" t="s">
        <v>80</v>
      </c>
      <c r="J641" s="91" t="s">
        <v>718</v>
      </c>
      <c r="K641" s="274">
        <v>7.5</v>
      </c>
      <c r="L641" s="253">
        <v>25</v>
      </c>
      <c r="M641" s="275" t="s">
        <v>21</v>
      </c>
    </row>
    <row r="642" spans="1:13">
      <c r="A642" s="156">
        <v>9</v>
      </c>
      <c r="B642" s="43" t="s">
        <v>680</v>
      </c>
      <c r="C642" s="148" t="s">
        <v>1116</v>
      </c>
      <c r="D642" s="149" t="s">
        <v>141</v>
      </c>
      <c r="E642" s="147">
        <v>8.1</v>
      </c>
      <c r="F642" s="77" t="s">
        <v>29</v>
      </c>
      <c r="G642" s="77" t="s">
        <v>30</v>
      </c>
      <c r="H642" s="91" t="s">
        <v>31</v>
      </c>
      <c r="I642" s="13" t="s">
        <v>117</v>
      </c>
      <c r="J642" s="91" t="s">
        <v>1093</v>
      </c>
      <c r="K642" s="274">
        <v>7.5</v>
      </c>
      <c r="L642" s="253">
        <v>25</v>
      </c>
      <c r="M642" s="275" t="s">
        <v>21</v>
      </c>
    </row>
    <row r="643" spans="1:13">
      <c r="A643" s="156">
        <v>10</v>
      </c>
      <c r="B643" s="43" t="s">
        <v>437</v>
      </c>
      <c r="C643" s="236" t="s">
        <v>1117</v>
      </c>
      <c r="D643" s="46" t="s">
        <v>792</v>
      </c>
      <c r="E643" s="147">
        <v>8.1</v>
      </c>
      <c r="F643" s="77" t="s">
        <v>29</v>
      </c>
      <c r="G643" s="77" t="s">
        <v>30</v>
      </c>
      <c r="H643" s="91" t="s">
        <v>31</v>
      </c>
      <c r="I643" s="13" t="s">
        <v>122</v>
      </c>
      <c r="J643" s="91" t="s">
        <v>55</v>
      </c>
      <c r="K643" s="274">
        <v>7.25</v>
      </c>
      <c r="L643" s="253">
        <v>28</v>
      </c>
      <c r="M643" s="275"/>
    </row>
    <row r="644" spans="1:13">
      <c r="A644" s="156">
        <v>11</v>
      </c>
      <c r="B644" s="44" t="s">
        <v>503</v>
      </c>
      <c r="C644" s="148" t="s">
        <v>1118</v>
      </c>
      <c r="D644" s="149" t="s">
        <v>205</v>
      </c>
      <c r="E644" s="152">
        <v>8.1</v>
      </c>
      <c r="F644" s="83" t="s">
        <v>53</v>
      </c>
      <c r="G644" s="83" t="s">
        <v>30</v>
      </c>
      <c r="H644" s="115" t="s">
        <v>31</v>
      </c>
      <c r="I644" s="13" t="s">
        <v>100</v>
      </c>
      <c r="J644" s="91" t="s">
        <v>138</v>
      </c>
      <c r="K644" s="274">
        <v>7.25</v>
      </c>
      <c r="L644" s="253">
        <v>28</v>
      </c>
      <c r="M644" s="275"/>
    </row>
    <row r="645" spans="1:13">
      <c r="A645" s="156">
        <v>12</v>
      </c>
      <c r="B645" s="43" t="s">
        <v>380</v>
      </c>
      <c r="C645" s="148" t="s">
        <v>1119</v>
      </c>
      <c r="D645" s="149" t="s">
        <v>62</v>
      </c>
      <c r="E645" s="147">
        <v>8.1999999999999993</v>
      </c>
      <c r="F645" s="77" t="s">
        <v>53</v>
      </c>
      <c r="G645" s="77" t="s">
        <v>30</v>
      </c>
      <c r="H645" s="91" t="s">
        <v>31</v>
      </c>
      <c r="I645" s="13" t="s">
        <v>54</v>
      </c>
      <c r="J645" s="91" t="s">
        <v>543</v>
      </c>
      <c r="K645" s="274">
        <v>7.25</v>
      </c>
      <c r="L645" s="253">
        <v>28</v>
      </c>
      <c r="M645" s="275"/>
    </row>
    <row r="646" spans="1:13">
      <c r="A646" s="156">
        <v>13</v>
      </c>
      <c r="B646" s="43" t="s">
        <v>351</v>
      </c>
      <c r="C646" s="148" t="s">
        <v>1120</v>
      </c>
      <c r="D646" s="149" t="s">
        <v>1121</v>
      </c>
      <c r="E646" s="147">
        <v>8.1</v>
      </c>
      <c r="F646" s="77" t="s">
        <v>29</v>
      </c>
      <c r="G646" s="77" t="s">
        <v>30</v>
      </c>
      <c r="H646" s="91" t="s">
        <v>31</v>
      </c>
      <c r="I646" s="13" t="s">
        <v>133</v>
      </c>
      <c r="J646" s="91" t="s">
        <v>612</v>
      </c>
      <c r="K646" s="274">
        <v>7.25</v>
      </c>
      <c r="L646" s="253">
        <v>28</v>
      </c>
      <c r="M646" s="275"/>
    </row>
    <row r="647" spans="1:13">
      <c r="A647" s="156">
        <v>14</v>
      </c>
      <c r="B647" s="43" t="s">
        <v>110</v>
      </c>
      <c r="C647" s="148" t="s">
        <v>1122</v>
      </c>
      <c r="D647" s="149" t="s">
        <v>606</v>
      </c>
      <c r="E647" s="147">
        <v>8.1999999999999993</v>
      </c>
      <c r="F647" s="77" t="s">
        <v>29</v>
      </c>
      <c r="G647" s="77" t="s">
        <v>30</v>
      </c>
      <c r="H647" s="91" t="s">
        <v>31</v>
      </c>
      <c r="I647" s="13" t="s">
        <v>172</v>
      </c>
      <c r="J647" s="91" t="s">
        <v>344</v>
      </c>
      <c r="K647" s="274">
        <v>7</v>
      </c>
      <c r="L647" s="253">
        <v>32</v>
      </c>
      <c r="M647" s="275"/>
    </row>
    <row r="648" spans="1:13">
      <c r="A648" s="156">
        <v>15</v>
      </c>
      <c r="B648" s="43" t="s">
        <v>508</v>
      </c>
      <c r="C648" s="148" t="s">
        <v>1123</v>
      </c>
      <c r="D648" s="149" t="s">
        <v>613</v>
      </c>
      <c r="E648" s="147">
        <v>8.1999999999999993</v>
      </c>
      <c r="F648" s="77" t="s">
        <v>29</v>
      </c>
      <c r="G648" s="77" t="s">
        <v>30</v>
      </c>
      <c r="H648" s="91" t="s">
        <v>31</v>
      </c>
      <c r="I648" s="13" t="s">
        <v>117</v>
      </c>
      <c r="J648" s="91" t="s">
        <v>81</v>
      </c>
      <c r="K648" s="274">
        <v>7</v>
      </c>
      <c r="L648" s="253">
        <v>32</v>
      </c>
      <c r="M648" s="275"/>
    </row>
    <row r="649" spans="1:13">
      <c r="A649" s="156">
        <v>1</v>
      </c>
      <c r="B649" s="43" t="s">
        <v>1124</v>
      </c>
      <c r="C649" s="145" t="s">
        <v>702</v>
      </c>
      <c r="D649" s="146" t="s">
        <v>175</v>
      </c>
      <c r="E649" s="147">
        <v>8.1</v>
      </c>
      <c r="F649" s="77" t="s">
        <v>29</v>
      </c>
      <c r="G649" s="77" t="s">
        <v>30</v>
      </c>
      <c r="H649" s="91" t="s">
        <v>31</v>
      </c>
      <c r="I649" s="13" t="s">
        <v>37</v>
      </c>
      <c r="J649" s="91" t="s">
        <v>1125</v>
      </c>
      <c r="K649" s="274">
        <v>7</v>
      </c>
      <c r="L649" s="253">
        <v>32</v>
      </c>
      <c r="M649" s="275"/>
    </row>
    <row r="650" spans="1:13">
      <c r="A650" s="156">
        <v>2</v>
      </c>
      <c r="B650" s="43" t="s">
        <v>196</v>
      </c>
      <c r="C650" s="148" t="s">
        <v>1119</v>
      </c>
      <c r="D650" s="149" t="s">
        <v>112</v>
      </c>
      <c r="E650" s="147">
        <v>8.3000000000000007</v>
      </c>
      <c r="F650" s="77" t="s">
        <v>53</v>
      </c>
      <c r="G650" s="77" t="s">
        <v>30</v>
      </c>
      <c r="H650" s="91" t="s">
        <v>31</v>
      </c>
      <c r="I650" s="13" t="s">
        <v>32</v>
      </c>
      <c r="J650" s="91" t="s">
        <v>596</v>
      </c>
      <c r="K650" s="274">
        <v>6.75</v>
      </c>
      <c r="L650" s="253">
        <v>35</v>
      </c>
      <c r="M650" s="275"/>
    </row>
    <row r="651" spans="1:13">
      <c r="A651" s="156">
        <v>3</v>
      </c>
      <c r="B651" s="43" t="s">
        <v>1126</v>
      </c>
      <c r="C651" s="145" t="s">
        <v>1127</v>
      </c>
      <c r="D651" s="146" t="s">
        <v>62</v>
      </c>
      <c r="E651" s="147">
        <v>8.4</v>
      </c>
      <c r="F651" s="77" t="s">
        <v>29</v>
      </c>
      <c r="G651" s="77" t="s">
        <v>30</v>
      </c>
      <c r="H651" s="91" t="s">
        <v>31</v>
      </c>
      <c r="I651" s="13" t="s">
        <v>105</v>
      </c>
      <c r="J651" s="91" t="s">
        <v>738</v>
      </c>
      <c r="K651" s="274">
        <v>6.75</v>
      </c>
      <c r="L651" s="253">
        <v>35</v>
      </c>
      <c r="M651" s="275"/>
    </row>
    <row r="652" spans="1:13">
      <c r="A652" s="156">
        <v>4</v>
      </c>
      <c r="B652" s="12" t="s">
        <v>459</v>
      </c>
      <c r="C652" s="13" t="s">
        <v>1128</v>
      </c>
      <c r="D652" s="78" t="s">
        <v>584</v>
      </c>
      <c r="E652" s="79">
        <v>8.1999999999999993</v>
      </c>
      <c r="F652" s="77" t="s">
        <v>29</v>
      </c>
      <c r="G652" s="77" t="s">
        <v>30</v>
      </c>
      <c r="H652" s="91" t="s">
        <v>31</v>
      </c>
      <c r="I652" s="13" t="s">
        <v>206</v>
      </c>
      <c r="J652" s="91" t="s">
        <v>1129</v>
      </c>
      <c r="K652" s="274">
        <v>6.75</v>
      </c>
      <c r="L652" s="253">
        <v>35</v>
      </c>
      <c r="M652" s="275"/>
    </row>
    <row r="653" spans="1:13">
      <c r="A653" s="156">
        <v>5</v>
      </c>
      <c r="B653" s="12" t="s">
        <v>432</v>
      </c>
      <c r="C653" s="13" t="s">
        <v>1130</v>
      </c>
      <c r="D653" s="78" t="s">
        <v>355</v>
      </c>
      <c r="E653" s="79">
        <v>8.3000000000000007</v>
      </c>
      <c r="F653" s="77" t="s">
        <v>72</v>
      </c>
      <c r="G653" s="77" t="s">
        <v>73</v>
      </c>
      <c r="H653" s="91" t="s">
        <v>31</v>
      </c>
      <c r="I653" s="13" t="s">
        <v>74</v>
      </c>
      <c r="J653" s="91" t="s">
        <v>1131</v>
      </c>
      <c r="K653" s="274">
        <v>6.75</v>
      </c>
      <c r="L653" s="253">
        <v>35</v>
      </c>
      <c r="M653" s="275"/>
    </row>
    <row r="654" spans="1:13">
      <c r="A654" s="156">
        <v>6</v>
      </c>
      <c r="B654" s="12" t="s">
        <v>287</v>
      </c>
      <c r="C654" s="13" t="s">
        <v>1132</v>
      </c>
      <c r="D654" s="78" t="s">
        <v>634</v>
      </c>
      <c r="E654" s="79">
        <v>8.1999999999999993</v>
      </c>
      <c r="F654" s="77" t="s">
        <v>29</v>
      </c>
      <c r="G654" s="77" t="s">
        <v>164</v>
      </c>
      <c r="H654" s="91" t="s">
        <v>31</v>
      </c>
      <c r="I654" s="13" t="s">
        <v>93</v>
      </c>
      <c r="J654" s="91" t="s">
        <v>622</v>
      </c>
      <c r="K654" s="274">
        <v>6.5</v>
      </c>
      <c r="L654" s="253">
        <v>39</v>
      </c>
      <c r="M654" s="275"/>
    </row>
    <row r="655" spans="1:13">
      <c r="A655" s="156">
        <v>7</v>
      </c>
      <c r="B655" s="43" t="s">
        <v>176</v>
      </c>
      <c r="C655" s="148" t="s">
        <v>1133</v>
      </c>
      <c r="D655" s="149" t="s">
        <v>423</v>
      </c>
      <c r="E655" s="147">
        <v>8.1999999999999993</v>
      </c>
      <c r="F655" s="77" t="s">
        <v>29</v>
      </c>
      <c r="G655" s="77" t="s">
        <v>30</v>
      </c>
      <c r="H655" s="91" t="s">
        <v>31</v>
      </c>
      <c r="I655" s="13" t="s">
        <v>54</v>
      </c>
      <c r="J655" s="91" t="s">
        <v>752</v>
      </c>
      <c r="K655" s="274">
        <v>6.5</v>
      </c>
      <c r="L655" s="253">
        <v>39</v>
      </c>
      <c r="M655" s="275"/>
    </row>
    <row r="656" spans="1:13">
      <c r="A656" s="156">
        <v>8</v>
      </c>
      <c r="B656" s="12" t="s">
        <v>293</v>
      </c>
      <c r="C656" s="13" t="s">
        <v>148</v>
      </c>
      <c r="D656" s="78" t="s">
        <v>240</v>
      </c>
      <c r="E656" s="79">
        <v>8.1</v>
      </c>
      <c r="F656" s="77" t="s">
        <v>29</v>
      </c>
      <c r="G656" s="77" t="s">
        <v>30</v>
      </c>
      <c r="H656" s="91" t="s">
        <v>31</v>
      </c>
      <c r="I656" s="13" t="s">
        <v>230</v>
      </c>
      <c r="J656" s="91" t="s">
        <v>1002</v>
      </c>
      <c r="K656" s="274">
        <v>6.5</v>
      </c>
      <c r="L656" s="253">
        <v>39</v>
      </c>
      <c r="M656" s="275"/>
    </row>
    <row r="657" spans="1:13">
      <c r="A657" s="156">
        <v>9</v>
      </c>
      <c r="B657" s="12" t="s">
        <v>475</v>
      </c>
      <c r="C657" s="13" t="s">
        <v>1134</v>
      </c>
      <c r="D657" s="78" t="s">
        <v>275</v>
      </c>
      <c r="E657" s="79">
        <v>8.1</v>
      </c>
      <c r="F657" s="77" t="s">
        <v>53</v>
      </c>
      <c r="G657" s="77" t="s">
        <v>30</v>
      </c>
      <c r="H657" s="91" t="s">
        <v>31</v>
      </c>
      <c r="I657" s="13" t="s">
        <v>80</v>
      </c>
      <c r="J657" s="91" t="s">
        <v>477</v>
      </c>
      <c r="K657" s="274">
        <v>6.25</v>
      </c>
      <c r="L657" s="253">
        <v>42</v>
      </c>
      <c r="M657" s="275"/>
    </row>
    <row r="658" spans="1:13">
      <c r="A658" s="156">
        <v>10</v>
      </c>
      <c r="B658" s="12" t="s">
        <v>331</v>
      </c>
      <c r="C658" s="13" t="s">
        <v>1135</v>
      </c>
      <c r="D658" s="78" t="s">
        <v>275</v>
      </c>
      <c r="E658" s="79">
        <v>8.1</v>
      </c>
      <c r="F658" s="77" t="s">
        <v>29</v>
      </c>
      <c r="G658" s="77" t="s">
        <v>30</v>
      </c>
      <c r="H658" s="91" t="s">
        <v>31</v>
      </c>
      <c r="I658" s="13" t="s">
        <v>230</v>
      </c>
      <c r="J658" s="91" t="s">
        <v>482</v>
      </c>
      <c r="K658" s="274">
        <v>6.25</v>
      </c>
      <c r="L658" s="253">
        <v>42</v>
      </c>
      <c r="M658" s="275"/>
    </row>
    <row r="659" spans="1:13">
      <c r="A659" s="156">
        <v>11</v>
      </c>
      <c r="B659" s="16" t="s">
        <v>421</v>
      </c>
      <c r="C659" s="13" t="s">
        <v>745</v>
      </c>
      <c r="D659" s="78" t="s">
        <v>493</v>
      </c>
      <c r="E659" s="82">
        <v>8.1</v>
      </c>
      <c r="F659" s="83" t="s">
        <v>29</v>
      </c>
      <c r="G659" s="83" t="s">
        <v>164</v>
      </c>
      <c r="H659" s="115" t="s">
        <v>31</v>
      </c>
      <c r="I659" s="13" t="s">
        <v>93</v>
      </c>
      <c r="J659" s="91" t="s">
        <v>472</v>
      </c>
      <c r="K659" s="274">
        <v>6.25</v>
      </c>
      <c r="L659" s="253">
        <v>42</v>
      </c>
      <c r="M659" s="275"/>
    </row>
    <row r="660" spans="1:13">
      <c r="A660" s="156">
        <v>12</v>
      </c>
      <c r="B660" s="43" t="s">
        <v>1136</v>
      </c>
      <c r="C660" s="145" t="s">
        <v>1095</v>
      </c>
      <c r="D660" s="146" t="s">
        <v>141</v>
      </c>
      <c r="E660" s="147">
        <v>8.8000000000000007</v>
      </c>
      <c r="F660" s="77" t="s">
        <v>29</v>
      </c>
      <c r="G660" s="77" t="s">
        <v>30</v>
      </c>
      <c r="H660" s="91" t="s">
        <v>31</v>
      </c>
      <c r="I660" s="13" t="s">
        <v>105</v>
      </c>
      <c r="J660" s="91" t="s">
        <v>1086</v>
      </c>
      <c r="K660" s="274">
        <v>6.25</v>
      </c>
      <c r="L660" s="253">
        <v>42</v>
      </c>
      <c r="M660" s="275"/>
    </row>
    <row r="661" spans="1:13">
      <c r="A661" s="156">
        <v>13</v>
      </c>
      <c r="B661" s="12" t="s">
        <v>304</v>
      </c>
      <c r="C661" s="13" t="s">
        <v>541</v>
      </c>
      <c r="D661" s="78" t="s">
        <v>159</v>
      </c>
      <c r="E661" s="79">
        <v>8.1</v>
      </c>
      <c r="F661" s="77" t="s">
        <v>29</v>
      </c>
      <c r="G661" s="77" t="s">
        <v>30</v>
      </c>
      <c r="H661" s="91" t="s">
        <v>31</v>
      </c>
      <c r="I661" s="13" t="s">
        <v>182</v>
      </c>
      <c r="J661" s="91" t="s">
        <v>1137</v>
      </c>
      <c r="K661" s="274">
        <v>6.25</v>
      </c>
      <c r="L661" s="253">
        <v>42</v>
      </c>
      <c r="M661" s="275"/>
    </row>
    <row r="662" spans="1:13">
      <c r="A662" s="156">
        <v>14</v>
      </c>
      <c r="B662" s="43" t="s">
        <v>639</v>
      </c>
      <c r="C662" s="148" t="s">
        <v>1138</v>
      </c>
      <c r="D662" s="149" t="s">
        <v>109</v>
      </c>
      <c r="E662" s="147">
        <v>8.3000000000000007</v>
      </c>
      <c r="F662" s="77" t="s">
        <v>53</v>
      </c>
      <c r="G662" s="77" t="s">
        <v>30</v>
      </c>
      <c r="H662" s="91" t="s">
        <v>31</v>
      </c>
      <c r="I662" s="13" t="s">
        <v>100</v>
      </c>
      <c r="J662" s="91" t="s">
        <v>1139</v>
      </c>
      <c r="K662" s="274">
        <v>6.25</v>
      </c>
      <c r="L662" s="253">
        <v>42</v>
      </c>
      <c r="M662" s="275"/>
    </row>
    <row r="663" spans="1:13">
      <c r="A663" s="156">
        <v>15</v>
      </c>
      <c r="B663" s="12" t="s">
        <v>427</v>
      </c>
      <c r="C663" s="13" t="s">
        <v>1140</v>
      </c>
      <c r="D663" s="78" t="s">
        <v>548</v>
      </c>
      <c r="E663" s="79">
        <v>8.1999999999999993</v>
      </c>
      <c r="F663" s="77" t="s">
        <v>29</v>
      </c>
      <c r="G663" s="77" t="s">
        <v>30</v>
      </c>
      <c r="H663" s="91" t="s">
        <v>31</v>
      </c>
      <c r="I663" s="13" t="s">
        <v>230</v>
      </c>
      <c r="J663" s="91" t="s">
        <v>196</v>
      </c>
      <c r="K663" s="274">
        <v>6</v>
      </c>
      <c r="L663" s="253">
        <v>48</v>
      </c>
      <c r="M663" s="275"/>
    </row>
    <row r="664" spans="1:13">
      <c r="A664" s="156">
        <v>16</v>
      </c>
      <c r="B664" s="12" t="s">
        <v>417</v>
      </c>
      <c r="C664" s="13" t="s">
        <v>1141</v>
      </c>
      <c r="D664" s="78" t="s">
        <v>205</v>
      </c>
      <c r="E664" s="79">
        <v>8.1</v>
      </c>
      <c r="F664" s="77" t="s">
        <v>53</v>
      </c>
      <c r="G664" s="77" t="s">
        <v>164</v>
      </c>
      <c r="H664" s="91" t="s">
        <v>31</v>
      </c>
      <c r="I664" s="13" t="s">
        <v>93</v>
      </c>
      <c r="J664" s="91" t="s">
        <v>139</v>
      </c>
      <c r="K664" s="274">
        <v>5.5</v>
      </c>
      <c r="L664" s="253">
        <v>49</v>
      </c>
      <c r="M664" s="275"/>
    </row>
    <row r="665" spans="1:13">
      <c r="A665" s="156">
        <v>17</v>
      </c>
      <c r="B665" s="43" t="s">
        <v>908</v>
      </c>
      <c r="C665" s="145" t="s">
        <v>1142</v>
      </c>
      <c r="D665" s="146" t="s">
        <v>163</v>
      </c>
      <c r="E665" s="147">
        <v>8.3000000000000007</v>
      </c>
      <c r="F665" s="77" t="s">
        <v>29</v>
      </c>
      <c r="G665" s="77" t="s">
        <v>30</v>
      </c>
      <c r="H665" s="91" t="s">
        <v>31</v>
      </c>
      <c r="I665" s="13" t="s">
        <v>105</v>
      </c>
      <c r="J665" s="91" t="s">
        <v>91</v>
      </c>
      <c r="K665" s="274">
        <v>5.25</v>
      </c>
      <c r="L665" s="253">
        <v>50</v>
      </c>
      <c r="M665" s="275"/>
    </row>
    <row r="666" spans="1:13">
      <c r="A666" s="156">
        <v>18</v>
      </c>
      <c r="B666" s="12" t="s">
        <v>406</v>
      </c>
      <c r="C666" s="13" t="s">
        <v>1143</v>
      </c>
      <c r="D666" s="78" t="s">
        <v>423</v>
      </c>
      <c r="E666" s="79">
        <v>8.1</v>
      </c>
      <c r="F666" s="77" t="s">
        <v>53</v>
      </c>
      <c r="G666" s="77" t="s">
        <v>30</v>
      </c>
      <c r="H666" s="91" t="s">
        <v>31</v>
      </c>
      <c r="I666" s="13" t="s">
        <v>182</v>
      </c>
      <c r="J666" s="91" t="s">
        <v>527</v>
      </c>
      <c r="K666" s="274">
        <v>5</v>
      </c>
      <c r="L666" s="253">
        <v>51</v>
      </c>
      <c r="M666" s="275"/>
    </row>
    <row r="667" spans="1:13">
      <c r="A667" s="156">
        <v>19</v>
      </c>
      <c r="B667" s="12" t="s">
        <v>89</v>
      </c>
      <c r="C667" s="13" t="s">
        <v>1144</v>
      </c>
      <c r="D667" s="78" t="s">
        <v>653</v>
      </c>
      <c r="E667" s="79">
        <v>8.1999999999999993</v>
      </c>
      <c r="F667" s="77" t="s">
        <v>53</v>
      </c>
      <c r="G667" s="77" t="s">
        <v>30</v>
      </c>
      <c r="H667" s="91" t="s">
        <v>31</v>
      </c>
      <c r="I667" s="13" t="s">
        <v>182</v>
      </c>
      <c r="J667" s="91" t="s">
        <v>1145</v>
      </c>
      <c r="K667" s="274">
        <v>4.75</v>
      </c>
      <c r="L667" s="253">
        <v>52</v>
      </c>
      <c r="M667" s="275"/>
    </row>
    <row r="668" spans="1:13">
      <c r="A668" s="156">
        <v>20</v>
      </c>
      <c r="B668" s="43" t="s">
        <v>420</v>
      </c>
      <c r="C668" s="148" t="s">
        <v>1146</v>
      </c>
      <c r="D668" s="149" t="s">
        <v>593</v>
      </c>
      <c r="E668" s="147">
        <v>8.4</v>
      </c>
      <c r="F668" s="77" t="s">
        <v>53</v>
      </c>
      <c r="G668" s="77" t="s">
        <v>30</v>
      </c>
      <c r="H668" s="91" t="s">
        <v>31</v>
      </c>
      <c r="I668" s="13" t="s">
        <v>32</v>
      </c>
      <c r="J668" s="91" t="s">
        <v>248</v>
      </c>
      <c r="K668" s="274">
        <v>4.5</v>
      </c>
      <c r="L668" s="253">
        <v>53</v>
      </c>
      <c r="M668" s="275"/>
    </row>
    <row r="669" spans="1:13">
      <c r="A669" s="156">
        <v>21</v>
      </c>
      <c r="B669" s="12" t="s">
        <v>443</v>
      </c>
      <c r="C669" s="13" t="s">
        <v>1147</v>
      </c>
      <c r="D669" s="78" t="s">
        <v>132</v>
      </c>
      <c r="E669" s="79">
        <v>8.1</v>
      </c>
      <c r="F669" s="77" t="s">
        <v>53</v>
      </c>
      <c r="G669" s="77" t="s">
        <v>30</v>
      </c>
      <c r="H669" s="91" t="s">
        <v>31</v>
      </c>
      <c r="I669" s="13" t="s">
        <v>182</v>
      </c>
      <c r="J669" s="91" t="s">
        <v>576</v>
      </c>
      <c r="K669" s="274">
        <v>4.25</v>
      </c>
      <c r="L669" s="253">
        <v>54</v>
      </c>
      <c r="M669" s="275"/>
    </row>
    <row r="670" spans="1:13">
      <c r="A670" s="157">
        <v>1</v>
      </c>
      <c r="B670" s="48" t="s">
        <v>655</v>
      </c>
      <c r="C670" s="158" t="s">
        <v>1148</v>
      </c>
      <c r="D670" s="159" t="s">
        <v>234</v>
      </c>
      <c r="E670" s="160">
        <v>8.3000000000000007</v>
      </c>
      <c r="F670" s="71" t="s">
        <v>29</v>
      </c>
      <c r="G670" s="71" t="s">
        <v>30</v>
      </c>
      <c r="H670" s="72" t="s">
        <v>1149</v>
      </c>
      <c r="I670" s="6" t="s">
        <v>32</v>
      </c>
      <c r="J670" s="72" t="s">
        <v>225</v>
      </c>
      <c r="K670" s="274">
        <v>15.8</v>
      </c>
      <c r="L670" s="253">
        <v>1</v>
      </c>
      <c r="M670" s="275" t="s">
        <v>780</v>
      </c>
    </row>
    <row r="671" spans="1:13">
      <c r="A671" s="157">
        <v>2</v>
      </c>
      <c r="B671" s="48" t="s">
        <v>1150</v>
      </c>
      <c r="C671" s="161" t="s">
        <v>870</v>
      </c>
      <c r="D671" s="162" t="s">
        <v>595</v>
      </c>
      <c r="E671" s="160">
        <v>8.5</v>
      </c>
      <c r="F671" s="71" t="s">
        <v>29</v>
      </c>
      <c r="G671" s="71" t="s">
        <v>30</v>
      </c>
      <c r="H671" s="72" t="s">
        <v>1149</v>
      </c>
      <c r="I671" s="6" t="s">
        <v>58</v>
      </c>
      <c r="J671" s="72" t="s">
        <v>1088</v>
      </c>
      <c r="K671" s="274">
        <v>13.95</v>
      </c>
      <c r="L671" s="253">
        <v>2</v>
      </c>
      <c r="M671" s="275" t="s">
        <v>19</v>
      </c>
    </row>
    <row r="672" spans="1:13">
      <c r="A672" s="157">
        <v>3</v>
      </c>
      <c r="B672" s="48" t="s">
        <v>700</v>
      </c>
      <c r="C672" s="158" t="s">
        <v>1151</v>
      </c>
      <c r="D672" s="159" t="s">
        <v>42</v>
      </c>
      <c r="E672" s="160">
        <v>8.1999999999999993</v>
      </c>
      <c r="F672" s="71" t="s">
        <v>29</v>
      </c>
      <c r="G672" s="71" t="s">
        <v>30</v>
      </c>
      <c r="H672" s="72" t="s">
        <v>1149</v>
      </c>
      <c r="I672" s="6" t="s">
        <v>117</v>
      </c>
      <c r="J672" s="72" t="s">
        <v>1057</v>
      </c>
      <c r="K672" s="274">
        <v>13.75</v>
      </c>
      <c r="L672" s="253">
        <v>3</v>
      </c>
      <c r="M672" s="275" t="s">
        <v>19</v>
      </c>
    </row>
    <row r="673" spans="1:13">
      <c r="A673" s="157">
        <v>4</v>
      </c>
      <c r="B673" s="48" t="s">
        <v>1137</v>
      </c>
      <c r="C673" s="161" t="s">
        <v>1152</v>
      </c>
      <c r="D673" s="162" t="s">
        <v>132</v>
      </c>
      <c r="E673" s="160">
        <v>8.5</v>
      </c>
      <c r="F673" s="71" t="s">
        <v>53</v>
      </c>
      <c r="G673" s="71" t="s">
        <v>30</v>
      </c>
      <c r="H673" s="72" t="s">
        <v>1149</v>
      </c>
      <c r="I673" s="6" t="s">
        <v>105</v>
      </c>
      <c r="J673" s="72" t="s">
        <v>714</v>
      </c>
      <c r="K673" s="274">
        <v>13.3</v>
      </c>
      <c r="L673" s="253">
        <v>4</v>
      </c>
      <c r="M673" s="275" t="s">
        <v>19</v>
      </c>
    </row>
    <row r="674" spans="1:13">
      <c r="A674" s="157">
        <v>5</v>
      </c>
      <c r="B674" s="49" t="s">
        <v>596</v>
      </c>
      <c r="C674" s="158" t="s">
        <v>640</v>
      </c>
      <c r="D674" s="159" t="s">
        <v>333</v>
      </c>
      <c r="E674" s="163">
        <v>8.1</v>
      </c>
      <c r="F674" s="103" t="s">
        <v>53</v>
      </c>
      <c r="G674" s="103" t="s">
        <v>30</v>
      </c>
      <c r="H674" s="104" t="s">
        <v>1149</v>
      </c>
      <c r="I674" s="6" t="s">
        <v>100</v>
      </c>
      <c r="J674" s="72" t="s">
        <v>38</v>
      </c>
      <c r="K674" s="274">
        <v>13.25</v>
      </c>
      <c r="L674" s="253">
        <v>5</v>
      </c>
      <c r="M674" s="275" t="s">
        <v>20</v>
      </c>
    </row>
    <row r="675" spans="1:13">
      <c r="A675" s="157">
        <v>6</v>
      </c>
      <c r="B675" s="48" t="s">
        <v>981</v>
      </c>
      <c r="C675" s="161" t="s">
        <v>1153</v>
      </c>
      <c r="D675" s="162" t="s">
        <v>548</v>
      </c>
      <c r="E675" s="160">
        <v>8.1</v>
      </c>
      <c r="F675" s="71" t="s">
        <v>29</v>
      </c>
      <c r="G675" s="71" t="s">
        <v>30</v>
      </c>
      <c r="H675" s="72" t="s">
        <v>1149</v>
      </c>
      <c r="I675" s="6" t="s">
        <v>167</v>
      </c>
      <c r="J675" s="72" t="s">
        <v>680</v>
      </c>
      <c r="K675" s="274">
        <v>13.05</v>
      </c>
      <c r="L675" s="253">
        <v>6</v>
      </c>
      <c r="M675" s="275" t="s">
        <v>20</v>
      </c>
    </row>
    <row r="676" spans="1:13">
      <c r="A676" s="157">
        <v>7</v>
      </c>
      <c r="B676" s="48" t="s">
        <v>576</v>
      </c>
      <c r="C676" s="158" t="s">
        <v>1154</v>
      </c>
      <c r="D676" s="159" t="s">
        <v>1155</v>
      </c>
      <c r="E676" s="160">
        <v>8.3000000000000007</v>
      </c>
      <c r="F676" s="71" t="s">
        <v>29</v>
      </c>
      <c r="G676" s="71" t="s">
        <v>30</v>
      </c>
      <c r="H676" s="72" t="s">
        <v>1149</v>
      </c>
      <c r="I676" s="6" t="s">
        <v>32</v>
      </c>
      <c r="J676" s="72" t="s">
        <v>1156</v>
      </c>
      <c r="K676" s="274">
        <v>12.8</v>
      </c>
      <c r="L676" s="253">
        <v>7</v>
      </c>
      <c r="M676" s="275" t="s">
        <v>20</v>
      </c>
    </row>
    <row r="677" spans="1:13">
      <c r="A677" s="157">
        <v>8</v>
      </c>
      <c r="B677" s="5" t="s">
        <v>89</v>
      </c>
      <c r="C677" s="6" t="s">
        <v>640</v>
      </c>
      <c r="D677" s="69" t="s">
        <v>1157</v>
      </c>
      <c r="E677" s="70">
        <v>8.4</v>
      </c>
      <c r="F677" s="71" t="s">
        <v>72</v>
      </c>
      <c r="G677" s="71" t="s">
        <v>30</v>
      </c>
      <c r="H677" s="72" t="s">
        <v>1149</v>
      </c>
      <c r="I677" s="6" t="s">
        <v>74</v>
      </c>
      <c r="J677" s="72" t="s">
        <v>267</v>
      </c>
      <c r="K677" s="274">
        <v>12.55</v>
      </c>
      <c r="L677" s="253">
        <v>8</v>
      </c>
      <c r="M677" s="275" t="s">
        <v>20</v>
      </c>
    </row>
    <row r="678" spans="1:13">
      <c r="A678" s="157">
        <v>9</v>
      </c>
      <c r="B678" s="5" t="s">
        <v>208</v>
      </c>
      <c r="C678" s="6" t="s">
        <v>1158</v>
      </c>
      <c r="D678" s="69" t="s">
        <v>275</v>
      </c>
      <c r="E678" s="70">
        <v>8.3000000000000007</v>
      </c>
      <c r="F678" s="71" t="s">
        <v>29</v>
      </c>
      <c r="G678" s="71" t="s">
        <v>30</v>
      </c>
      <c r="H678" s="72" t="s">
        <v>1149</v>
      </c>
      <c r="I678" s="6" t="s">
        <v>182</v>
      </c>
      <c r="J678" s="72" t="s">
        <v>475</v>
      </c>
      <c r="K678" s="274">
        <v>12.5</v>
      </c>
      <c r="L678" s="253">
        <v>9</v>
      </c>
      <c r="M678" s="275" t="s">
        <v>20</v>
      </c>
    </row>
    <row r="679" spans="1:13">
      <c r="A679" s="157">
        <v>10</v>
      </c>
      <c r="B679" s="48" t="s">
        <v>622</v>
      </c>
      <c r="C679" s="158" t="s">
        <v>1159</v>
      </c>
      <c r="D679" s="159" t="s">
        <v>1160</v>
      </c>
      <c r="E679" s="160">
        <v>8.1</v>
      </c>
      <c r="F679" s="71" t="s">
        <v>72</v>
      </c>
      <c r="G679" s="71" t="s">
        <v>30</v>
      </c>
      <c r="H679" s="72" t="s">
        <v>1149</v>
      </c>
      <c r="I679" s="6" t="s">
        <v>100</v>
      </c>
      <c r="J679" s="72" t="s">
        <v>396</v>
      </c>
      <c r="K679" s="274">
        <v>11.65</v>
      </c>
      <c r="L679" s="253">
        <v>10</v>
      </c>
      <c r="M679" s="275" t="s">
        <v>20</v>
      </c>
    </row>
    <row r="680" spans="1:13">
      <c r="A680" s="157">
        <v>11</v>
      </c>
      <c r="B680" s="5" t="s">
        <v>635</v>
      </c>
      <c r="C680" s="6" t="s">
        <v>1161</v>
      </c>
      <c r="D680" s="105" t="s">
        <v>186</v>
      </c>
      <c r="E680" s="160">
        <v>8.1</v>
      </c>
      <c r="F680" s="71" t="s">
        <v>29</v>
      </c>
      <c r="G680" s="71" t="s">
        <v>30</v>
      </c>
      <c r="H680" s="72" t="s">
        <v>1149</v>
      </c>
      <c r="I680" s="6" t="s">
        <v>122</v>
      </c>
      <c r="J680" s="72" t="s">
        <v>45</v>
      </c>
      <c r="K680" s="274">
        <v>11.5</v>
      </c>
      <c r="L680" s="253">
        <v>11</v>
      </c>
      <c r="M680" s="275" t="s">
        <v>20</v>
      </c>
    </row>
    <row r="681" spans="1:13">
      <c r="A681" s="157">
        <v>12</v>
      </c>
      <c r="B681" s="5" t="s">
        <v>26</v>
      </c>
      <c r="C681" s="6" t="s">
        <v>1162</v>
      </c>
      <c r="D681" s="69" t="s">
        <v>1163</v>
      </c>
      <c r="E681" s="70">
        <v>8.1</v>
      </c>
      <c r="F681" s="71" t="s">
        <v>72</v>
      </c>
      <c r="G681" s="71" t="s">
        <v>30</v>
      </c>
      <c r="H681" s="72" t="s">
        <v>1149</v>
      </c>
      <c r="I681" s="6" t="s">
        <v>74</v>
      </c>
      <c r="J681" s="72" t="s">
        <v>1164</v>
      </c>
      <c r="K681" s="274">
        <v>11.45</v>
      </c>
      <c r="L681" s="253">
        <v>12</v>
      </c>
      <c r="M681" s="275" t="s">
        <v>20</v>
      </c>
    </row>
    <row r="682" spans="1:13">
      <c r="A682" s="157">
        <v>13</v>
      </c>
      <c r="B682" s="48" t="s">
        <v>1044</v>
      </c>
      <c r="C682" s="161" t="s">
        <v>1165</v>
      </c>
      <c r="D682" s="162" t="s">
        <v>52</v>
      </c>
      <c r="E682" s="160">
        <v>8.5</v>
      </c>
      <c r="F682" s="71" t="s">
        <v>29</v>
      </c>
      <c r="G682" s="71" t="s">
        <v>30</v>
      </c>
      <c r="H682" s="72" t="s">
        <v>1149</v>
      </c>
      <c r="I682" s="6" t="s">
        <v>105</v>
      </c>
      <c r="J682" s="72" t="s">
        <v>316</v>
      </c>
      <c r="K682" s="274">
        <v>11.2</v>
      </c>
      <c r="L682" s="253">
        <v>13</v>
      </c>
      <c r="M682" s="275" t="s">
        <v>20</v>
      </c>
    </row>
    <row r="683" spans="1:13">
      <c r="A683" s="157">
        <v>14</v>
      </c>
      <c r="B683" s="48" t="s">
        <v>615</v>
      </c>
      <c r="C683" s="158" t="s">
        <v>1166</v>
      </c>
      <c r="D683" s="159" t="s">
        <v>278</v>
      </c>
      <c r="E683" s="160">
        <v>8.3000000000000007</v>
      </c>
      <c r="F683" s="71" t="s">
        <v>29</v>
      </c>
      <c r="G683" s="71" t="s">
        <v>30</v>
      </c>
      <c r="H683" s="72" t="s">
        <v>1149</v>
      </c>
      <c r="I683" s="6" t="s">
        <v>32</v>
      </c>
      <c r="J683" s="72" t="s">
        <v>441</v>
      </c>
      <c r="K683" s="274">
        <v>11</v>
      </c>
      <c r="L683" s="253">
        <v>14</v>
      </c>
      <c r="M683" s="275" t="s">
        <v>20</v>
      </c>
    </row>
    <row r="684" spans="1:13">
      <c r="A684" s="157">
        <v>15</v>
      </c>
      <c r="B684" s="48" t="s">
        <v>620</v>
      </c>
      <c r="C684" s="158" t="s">
        <v>1167</v>
      </c>
      <c r="D684" s="159" t="s">
        <v>466</v>
      </c>
      <c r="E684" s="160">
        <v>8.3000000000000007</v>
      </c>
      <c r="F684" s="71" t="s">
        <v>29</v>
      </c>
      <c r="G684" s="71" t="s">
        <v>30</v>
      </c>
      <c r="H684" s="72" t="s">
        <v>1149</v>
      </c>
      <c r="I684" s="6" t="s">
        <v>172</v>
      </c>
      <c r="J684" s="72" t="s">
        <v>77</v>
      </c>
      <c r="K684" s="274">
        <v>10.95</v>
      </c>
      <c r="L684" s="253">
        <v>15</v>
      </c>
      <c r="M684" s="275" t="s">
        <v>21</v>
      </c>
    </row>
    <row r="685" spans="1:13">
      <c r="A685" s="157">
        <v>16</v>
      </c>
      <c r="B685" s="48" t="s">
        <v>1168</v>
      </c>
      <c r="C685" s="161" t="s">
        <v>1169</v>
      </c>
      <c r="D685" s="162" t="s">
        <v>423</v>
      </c>
      <c r="E685" s="160">
        <v>8.1</v>
      </c>
      <c r="F685" s="71" t="s">
        <v>29</v>
      </c>
      <c r="G685" s="71" t="s">
        <v>30</v>
      </c>
      <c r="H685" s="72" t="s">
        <v>1149</v>
      </c>
      <c r="I685" s="6" t="s">
        <v>105</v>
      </c>
      <c r="J685" s="72" t="s">
        <v>554</v>
      </c>
      <c r="K685" s="274">
        <v>10.95</v>
      </c>
      <c r="L685" s="253">
        <v>15</v>
      </c>
      <c r="M685" s="275" t="s">
        <v>21</v>
      </c>
    </row>
    <row r="686" spans="1:13">
      <c r="A686" s="164">
        <v>1</v>
      </c>
      <c r="B686" s="48" t="s">
        <v>710</v>
      </c>
      <c r="C686" s="158" t="s">
        <v>1170</v>
      </c>
      <c r="D686" s="159" t="s">
        <v>1063</v>
      </c>
      <c r="E686" s="160">
        <v>8.1999999999999993</v>
      </c>
      <c r="F686" s="71" t="s">
        <v>29</v>
      </c>
      <c r="G686" s="71" t="s">
        <v>30</v>
      </c>
      <c r="H686" s="72" t="s">
        <v>1149</v>
      </c>
      <c r="I686" s="6" t="s">
        <v>117</v>
      </c>
      <c r="J686" s="72" t="s">
        <v>624</v>
      </c>
      <c r="K686" s="274">
        <v>10.8</v>
      </c>
      <c r="L686" s="253">
        <v>17</v>
      </c>
      <c r="M686" s="275" t="s">
        <v>21</v>
      </c>
    </row>
    <row r="687" spans="1:13">
      <c r="A687" s="164">
        <v>2</v>
      </c>
      <c r="B687" s="48" t="s">
        <v>1100</v>
      </c>
      <c r="C687" s="161" t="s">
        <v>1171</v>
      </c>
      <c r="D687" s="162" t="s">
        <v>212</v>
      </c>
      <c r="E687" s="160">
        <v>8.1</v>
      </c>
      <c r="F687" s="71" t="s">
        <v>29</v>
      </c>
      <c r="G687" s="71" t="s">
        <v>30</v>
      </c>
      <c r="H687" s="72" t="s">
        <v>1149</v>
      </c>
      <c r="I687" s="6" t="s">
        <v>167</v>
      </c>
      <c r="J687" s="72" t="s">
        <v>1172</v>
      </c>
      <c r="K687" s="274">
        <v>10.65</v>
      </c>
      <c r="L687" s="253">
        <v>18</v>
      </c>
      <c r="M687" s="275" t="s">
        <v>21</v>
      </c>
    </row>
    <row r="688" spans="1:13">
      <c r="A688" s="164">
        <v>3</v>
      </c>
      <c r="B688" s="49" t="s">
        <v>677</v>
      </c>
      <c r="C688" s="158" t="s">
        <v>1173</v>
      </c>
      <c r="D688" s="159" t="s">
        <v>66</v>
      </c>
      <c r="E688" s="163">
        <v>8.1999999999999993</v>
      </c>
      <c r="F688" s="103" t="s">
        <v>29</v>
      </c>
      <c r="G688" s="103" t="s">
        <v>30</v>
      </c>
      <c r="H688" s="104" t="s">
        <v>1149</v>
      </c>
      <c r="I688" s="6" t="s">
        <v>54</v>
      </c>
      <c r="J688" s="72" t="s">
        <v>793</v>
      </c>
      <c r="K688" s="274">
        <v>10.4</v>
      </c>
      <c r="L688" s="253">
        <v>19</v>
      </c>
      <c r="M688" s="275" t="s">
        <v>21</v>
      </c>
    </row>
    <row r="689" spans="1:37">
      <c r="A689" s="164">
        <v>4</v>
      </c>
      <c r="B689" s="5" t="s">
        <v>139</v>
      </c>
      <c r="C689" s="6" t="s">
        <v>928</v>
      </c>
      <c r="D689" s="69" t="s">
        <v>1174</v>
      </c>
      <c r="E689" s="70">
        <v>8.3000000000000007</v>
      </c>
      <c r="F689" s="71" t="s">
        <v>29</v>
      </c>
      <c r="G689" s="71" t="s">
        <v>30</v>
      </c>
      <c r="H689" s="72" t="s">
        <v>1149</v>
      </c>
      <c r="I689" s="6" t="s">
        <v>182</v>
      </c>
      <c r="J689" s="72" t="s">
        <v>1073</v>
      </c>
      <c r="K689" s="274">
        <v>10.4</v>
      </c>
      <c r="L689" s="253">
        <v>19</v>
      </c>
      <c r="M689" s="275" t="s">
        <v>21</v>
      </c>
    </row>
    <row r="690" spans="1:37" s="248" customFormat="1">
      <c r="A690" s="164">
        <v>5</v>
      </c>
      <c r="B690" s="48" t="s">
        <v>1175</v>
      </c>
      <c r="C690" s="161" t="s">
        <v>1176</v>
      </c>
      <c r="D690" s="162" t="s">
        <v>857</v>
      </c>
      <c r="E690" s="160">
        <v>8.6999999999999993</v>
      </c>
      <c r="F690" s="71" t="s">
        <v>29</v>
      </c>
      <c r="G690" s="71" t="s">
        <v>30</v>
      </c>
      <c r="H690" s="72" t="s">
        <v>1149</v>
      </c>
      <c r="I690" s="6" t="s">
        <v>58</v>
      </c>
      <c r="J690" s="72" t="s">
        <v>147</v>
      </c>
      <c r="K690" s="274">
        <v>10.35</v>
      </c>
      <c r="L690" s="253">
        <v>21</v>
      </c>
      <c r="M690" s="275" t="s">
        <v>21</v>
      </c>
      <c r="AI690" s="288"/>
      <c r="AK690" s="289"/>
    </row>
    <row r="691" spans="1:37">
      <c r="A691" s="164">
        <v>6</v>
      </c>
      <c r="B691" s="48" t="s">
        <v>660</v>
      </c>
      <c r="C691" s="158" t="s">
        <v>669</v>
      </c>
      <c r="D691" s="159" t="s">
        <v>275</v>
      </c>
      <c r="E691" s="160">
        <v>8.1</v>
      </c>
      <c r="F691" s="71" t="s">
        <v>53</v>
      </c>
      <c r="G691" s="71" t="s">
        <v>30</v>
      </c>
      <c r="H691" s="72" t="s">
        <v>1149</v>
      </c>
      <c r="I691" s="6" t="s">
        <v>100</v>
      </c>
      <c r="J691" s="72" t="s">
        <v>279</v>
      </c>
      <c r="K691" s="274">
        <v>10.199999999999999</v>
      </c>
      <c r="L691" s="253">
        <v>22</v>
      </c>
      <c r="M691" s="275" t="s">
        <v>21</v>
      </c>
    </row>
    <row r="692" spans="1:37">
      <c r="A692" s="164">
        <v>7</v>
      </c>
      <c r="B692" s="5" t="s">
        <v>169</v>
      </c>
      <c r="C692" s="6" t="s">
        <v>407</v>
      </c>
      <c r="D692" s="69" t="s">
        <v>66</v>
      </c>
      <c r="E692" s="70">
        <v>8.1</v>
      </c>
      <c r="F692" s="71" t="s">
        <v>53</v>
      </c>
      <c r="G692" s="71" t="s">
        <v>30</v>
      </c>
      <c r="H692" s="72" t="s">
        <v>1149</v>
      </c>
      <c r="I692" s="6" t="s">
        <v>206</v>
      </c>
      <c r="J692" s="72" t="s">
        <v>794</v>
      </c>
      <c r="K692" s="274">
        <v>10.1</v>
      </c>
      <c r="L692" s="253">
        <v>23</v>
      </c>
      <c r="M692" s="275" t="s">
        <v>21</v>
      </c>
    </row>
    <row r="693" spans="1:37">
      <c r="A693" s="164">
        <v>8</v>
      </c>
      <c r="B693" s="48" t="s">
        <v>708</v>
      </c>
      <c r="C693" s="158" t="s">
        <v>682</v>
      </c>
      <c r="D693" s="159" t="s">
        <v>141</v>
      </c>
      <c r="E693" s="160">
        <v>8.1</v>
      </c>
      <c r="F693" s="71" t="s">
        <v>29</v>
      </c>
      <c r="G693" s="71" t="s">
        <v>30</v>
      </c>
      <c r="H693" s="72" t="s">
        <v>1149</v>
      </c>
      <c r="I693" s="6" t="s">
        <v>133</v>
      </c>
      <c r="J693" s="72" t="s">
        <v>1126</v>
      </c>
      <c r="K693" s="274">
        <v>9.9499999999999993</v>
      </c>
      <c r="L693" s="253">
        <v>24</v>
      </c>
      <c r="M693" s="275" t="s">
        <v>21</v>
      </c>
    </row>
    <row r="694" spans="1:37">
      <c r="A694" s="164">
        <v>9</v>
      </c>
      <c r="B694" s="5" t="s">
        <v>40</v>
      </c>
      <c r="C694" s="6" t="s">
        <v>1177</v>
      </c>
      <c r="D694" s="69" t="s">
        <v>323</v>
      </c>
      <c r="E694" s="70">
        <v>8.3000000000000007</v>
      </c>
      <c r="F694" s="71" t="s">
        <v>29</v>
      </c>
      <c r="G694" s="71" t="s">
        <v>30</v>
      </c>
      <c r="H694" s="72" t="s">
        <v>1149</v>
      </c>
      <c r="I694" s="6" t="s">
        <v>182</v>
      </c>
      <c r="J694" s="72" t="s">
        <v>840</v>
      </c>
      <c r="K694" s="274">
        <v>9.8000000000000007</v>
      </c>
      <c r="L694" s="253">
        <v>25</v>
      </c>
      <c r="M694" s="275" t="s">
        <v>21</v>
      </c>
    </row>
    <row r="695" spans="1:37">
      <c r="A695" s="164">
        <v>10</v>
      </c>
      <c r="B695" s="5" t="s">
        <v>145</v>
      </c>
      <c r="C695" s="6" t="s">
        <v>831</v>
      </c>
      <c r="D695" s="69" t="s">
        <v>1054</v>
      </c>
      <c r="E695" s="70">
        <v>8.3000000000000007</v>
      </c>
      <c r="F695" s="71" t="s">
        <v>72</v>
      </c>
      <c r="G695" s="71" t="s">
        <v>73</v>
      </c>
      <c r="H695" s="72" t="s">
        <v>1149</v>
      </c>
      <c r="I695" s="6" t="s">
        <v>74</v>
      </c>
      <c r="J695" s="72" t="s">
        <v>1113</v>
      </c>
      <c r="K695" s="274">
        <v>9.6999999999999993</v>
      </c>
      <c r="L695" s="253">
        <v>26</v>
      </c>
      <c r="M695" s="275"/>
    </row>
    <row r="696" spans="1:37">
      <c r="A696" s="164">
        <v>11</v>
      </c>
      <c r="B696" s="48" t="s">
        <v>1178</v>
      </c>
      <c r="C696" s="161" t="s">
        <v>599</v>
      </c>
      <c r="D696" s="162" t="s">
        <v>423</v>
      </c>
      <c r="E696" s="160">
        <v>8.1999999999999993</v>
      </c>
      <c r="F696" s="71" t="s">
        <v>29</v>
      </c>
      <c r="G696" s="71" t="s">
        <v>30</v>
      </c>
      <c r="H696" s="72" t="s">
        <v>1149</v>
      </c>
      <c r="I696" s="6" t="s">
        <v>37</v>
      </c>
      <c r="J696" s="72" t="s">
        <v>637</v>
      </c>
      <c r="K696" s="274">
        <v>9.5</v>
      </c>
      <c r="L696" s="253">
        <v>27</v>
      </c>
      <c r="M696" s="275"/>
    </row>
    <row r="697" spans="1:37">
      <c r="A697" s="164">
        <v>12</v>
      </c>
      <c r="B697" s="48" t="s">
        <v>1179</v>
      </c>
      <c r="C697" s="161" t="s">
        <v>702</v>
      </c>
      <c r="D697" s="162" t="s">
        <v>423</v>
      </c>
      <c r="E697" s="160">
        <v>8.5</v>
      </c>
      <c r="F697" s="71" t="s">
        <v>29</v>
      </c>
      <c r="G697" s="71" t="s">
        <v>30</v>
      </c>
      <c r="H697" s="72" t="s">
        <v>1149</v>
      </c>
      <c r="I697" s="6" t="s">
        <v>58</v>
      </c>
      <c r="J697" s="72" t="s">
        <v>562</v>
      </c>
      <c r="K697" s="274">
        <v>9.4499999999999993</v>
      </c>
      <c r="L697" s="253">
        <v>28</v>
      </c>
      <c r="M697" s="275"/>
    </row>
    <row r="698" spans="1:37">
      <c r="A698" s="164">
        <v>13</v>
      </c>
      <c r="B698" s="48" t="s">
        <v>1180</v>
      </c>
      <c r="C698" s="161" t="s">
        <v>1181</v>
      </c>
      <c r="D698" s="162" t="s">
        <v>234</v>
      </c>
      <c r="E698" s="160">
        <v>8.1</v>
      </c>
      <c r="F698" s="71" t="s">
        <v>53</v>
      </c>
      <c r="G698" s="71" t="s">
        <v>30</v>
      </c>
      <c r="H698" s="72" t="s">
        <v>1149</v>
      </c>
      <c r="I698" s="6" t="s">
        <v>105</v>
      </c>
      <c r="J698" s="72" t="s">
        <v>106</v>
      </c>
      <c r="K698" s="274">
        <v>9</v>
      </c>
      <c r="L698" s="253">
        <v>29</v>
      </c>
      <c r="M698" s="275"/>
    </row>
    <row r="699" spans="1:37">
      <c r="A699" s="164">
        <v>14</v>
      </c>
      <c r="B699" s="48" t="s">
        <v>717</v>
      </c>
      <c r="C699" s="158" t="s">
        <v>1182</v>
      </c>
      <c r="D699" s="159" t="s">
        <v>526</v>
      </c>
      <c r="E699" s="160">
        <v>8.3000000000000007</v>
      </c>
      <c r="F699" s="71" t="s">
        <v>29</v>
      </c>
      <c r="G699" s="71" t="s">
        <v>30</v>
      </c>
      <c r="H699" s="72" t="s">
        <v>1149</v>
      </c>
      <c r="I699" s="6" t="s">
        <v>172</v>
      </c>
      <c r="J699" s="72" t="s">
        <v>1183</v>
      </c>
      <c r="K699" s="274">
        <v>8.6999999999999993</v>
      </c>
      <c r="L699" s="253">
        <v>30</v>
      </c>
      <c r="M699" s="275"/>
    </row>
    <row r="700" spans="1:37">
      <c r="A700" s="164">
        <v>15</v>
      </c>
      <c r="B700" s="48" t="s">
        <v>1184</v>
      </c>
      <c r="C700" s="161" t="s">
        <v>1185</v>
      </c>
      <c r="D700" s="162" t="s">
        <v>674</v>
      </c>
      <c r="E700" s="160">
        <v>8.1</v>
      </c>
      <c r="F700" s="71" t="s">
        <v>29</v>
      </c>
      <c r="G700" s="71" t="s">
        <v>30</v>
      </c>
      <c r="H700" s="72" t="s">
        <v>1149</v>
      </c>
      <c r="I700" s="6" t="s">
        <v>167</v>
      </c>
      <c r="J700" s="72" t="s">
        <v>585</v>
      </c>
      <c r="K700" s="274">
        <v>7.75</v>
      </c>
      <c r="L700" s="253">
        <v>31</v>
      </c>
      <c r="M700" s="275"/>
    </row>
    <row r="701" spans="1:37">
      <c r="A701" s="157">
        <v>1</v>
      </c>
      <c r="B701" s="48" t="s">
        <v>861</v>
      </c>
      <c r="C701" s="161" t="s">
        <v>1186</v>
      </c>
      <c r="D701" s="162" t="s">
        <v>175</v>
      </c>
      <c r="E701" s="160">
        <v>8.1999999999999993</v>
      </c>
      <c r="F701" s="71" t="s">
        <v>53</v>
      </c>
      <c r="G701" s="71" t="s">
        <v>30</v>
      </c>
      <c r="H701" s="72" t="s">
        <v>1149</v>
      </c>
      <c r="I701" s="6" t="s">
        <v>105</v>
      </c>
      <c r="J701" s="72" t="s">
        <v>1187</v>
      </c>
      <c r="K701" s="274">
        <v>7.7</v>
      </c>
      <c r="L701" s="253">
        <v>32</v>
      </c>
      <c r="M701" s="275"/>
    </row>
    <row r="702" spans="1:37">
      <c r="A702" s="157">
        <v>2</v>
      </c>
      <c r="B702" s="49" t="s">
        <v>839</v>
      </c>
      <c r="C702" s="161" t="s">
        <v>1188</v>
      </c>
      <c r="D702" s="162" t="s">
        <v>964</v>
      </c>
      <c r="E702" s="163">
        <v>8.6999999999999993</v>
      </c>
      <c r="F702" s="103" t="s">
        <v>29</v>
      </c>
      <c r="G702" s="103" t="s">
        <v>30</v>
      </c>
      <c r="H702" s="104" t="s">
        <v>1149</v>
      </c>
      <c r="I702" s="6" t="s">
        <v>58</v>
      </c>
      <c r="J702" s="72" t="s">
        <v>393</v>
      </c>
      <c r="K702" s="274">
        <v>7.65</v>
      </c>
      <c r="L702" s="253">
        <v>33</v>
      </c>
      <c r="M702" s="275"/>
    </row>
    <row r="703" spans="1:37">
      <c r="A703" s="157">
        <v>3</v>
      </c>
      <c r="B703" s="48" t="s">
        <v>933</v>
      </c>
      <c r="C703" s="161" t="s">
        <v>1148</v>
      </c>
      <c r="D703" s="162" t="s">
        <v>212</v>
      </c>
      <c r="E703" s="160">
        <v>8.5</v>
      </c>
      <c r="F703" s="71" t="s">
        <v>53</v>
      </c>
      <c r="G703" s="71" t="s">
        <v>30</v>
      </c>
      <c r="H703" s="72" t="s">
        <v>1149</v>
      </c>
      <c r="I703" s="6" t="s">
        <v>58</v>
      </c>
      <c r="J703" s="72" t="s">
        <v>1189</v>
      </c>
      <c r="K703" s="274">
        <v>6.95</v>
      </c>
      <c r="L703" s="253">
        <v>34</v>
      </c>
      <c r="M703" s="275"/>
    </row>
    <row r="704" spans="1:37">
      <c r="A704" s="157">
        <v>4</v>
      </c>
      <c r="B704" s="48" t="s">
        <v>1190</v>
      </c>
      <c r="C704" s="161" t="s">
        <v>1191</v>
      </c>
      <c r="D704" s="162" t="s">
        <v>857</v>
      </c>
      <c r="E704" s="160">
        <v>8.1</v>
      </c>
      <c r="F704" s="71" t="s">
        <v>53</v>
      </c>
      <c r="G704" s="71" t="s">
        <v>30</v>
      </c>
      <c r="H704" s="72" t="s">
        <v>1149</v>
      </c>
      <c r="I704" s="6" t="s">
        <v>105</v>
      </c>
      <c r="J704" s="72" t="s">
        <v>142</v>
      </c>
      <c r="K704" s="274">
        <v>6.85</v>
      </c>
      <c r="L704" s="253">
        <v>35</v>
      </c>
      <c r="M704" s="275"/>
    </row>
    <row r="705" spans="1:13">
      <c r="A705" s="157">
        <v>5</v>
      </c>
      <c r="B705" s="48" t="s">
        <v>624</v>
      </c>
      <c r="C705" s="158" t="s">
        <v>984</v>
      </c>
      <c r="D705" s="159" t="s">
        <v>584</v>
      </c>
      <c r="E705" s="160">
        <v>8.3000000000000007</v>
      </c>
      <c r="F705" s="71" t="s">
        <v>53</v>
      </c>
      <c r="G705" s="71" t="s">
        <v>30</v>
      </c>
      <c r="H705" s="72" t="s">
        <v>1149</v>
      </c>
      <c r="I705" s="6" t="s">
        <v>54</v>
      </c>
      <c r="J705" s="72" t="s">
        <v>1192</v>
      </c>
      <c r="K705" s="274">
        <v>6.55</v>
      </c>
      <c r="L705" s="253">
        <v>36</v>
      </c>
      <c r="M705" s="275"/>
    </row>
    <row r="706" spans="1:13">
      <c r="A706" s="157">
        <v>6</v>
      </c>
      <c r="B706" s="48" t="s">
        <v>750</v>
      </c>
      <c r="C706" s="158" t="s">
        <v>1193</v>
      </c>
      <c r="D706" s="159" t="s">
        <v>567</v>
      </c>
      <c r="E706" s="160">
        <v>8.1</v>
      </c>
      <c r="F706" s="71" t="s">
        <v>53</v>
      </c>
      <c r="G706" s="71" t="s">
        <v>30</v>
      </c>
      <c r="H706" s="72" t="s">
        <v>1149</v>
      </c>
      <c r="I706" s="6" t="s">
        <v>133</v>
      </c>
      <c r="J706" s="72" t="s">
        <v>951</v>
      </c>
      <c r="K706" s="274">
        <v>6.5</v>
      </c>
      <c r="L706" s="253">
        <v>37</v>
      </c>
      <c r="M706" s="275"/>
    </row>
    <row r="707" spans="1:13">
      <c r="A707" s="157">
        <v>7</v>
      </c>
      <c r="B707" s="5" t="s">
        <v>130</v>
      </c>
      <c r="C707" s="6" t="s">
        <v>1194</v>
      </c>
      <c r="D707" s="69" t="s">
        <v>234</v>
      </c>
      <c r="E707" s="70">
        <v>8.1</v>
      </c>
      <c r="F707" s="71" t="s">
        <v>53</v>
      </c>
      <c r="G707" s="71" t="s">
        <v>30</v>
      </c>
      <c r="H707" s="72" t="s">
        <v>1149</v>
      </c>
      <c r="I707" s="6" t="s">
        <v>80</v>
      </c>
      <c r="J707" s="72" t="s">
        <v>455</v>
      </c>
      <c r="K707" s="274">
        <v>6</v>
      </c>
      <c r="L707" s="253">
        <v>38</v>
      </c>
      <c r="M707" s="275"/>
    </row>
    <row r="708" spans="1:13">
      <c r="A708" s="157">
        <v>8</v>
      </c>
      <c r="B708" s="5" t="s">
        <v>238</v>
      </c>
      <c r="C708" s="6" t="s">
        <v>1195</v>
      </c>
      <c r="D708" s="69" t="s">
        <v>323</v>
      </c>
      <c r="E708" s="70">
        <v>8.1</v>
      </c>
      <c r="F708" s="71" t="s">
        <v>53</v>
      </c>
      <c r="G708" s="71" t="s">
        <v>30</v>
      </c>
      <c r="H708" s="72" t="s">
        <v>1149</v>
      </c>
      <c r="I708" s="6" t="s">
        <v>80</v>
      </c>
      <c r="J708" s="72" t="s">
        <v>907</v>
      </c>
      <c r="K708" s="274">
        <v>5.9</v>
      </c>
      <c r="L708" s="253">
        <v>39</v>
      </c>
      <c r="M708" s="275"/>
    </row>
    <row r="709" spans="1:13">
      <c r="A709" s="157">
        <v>9</v>
      </c>
      <c r="B709" s="5" t="s">
        <v>50</v>
      </c>
      <c r="C709" s="6" t="s">
        <v>702</v>
      </c>
      <c r="D709" s="69" t="s">
        <v>275</v>
      </c>
      <c r="E709" s="70">
        <v>8.1</v>
      </c>
      <c r="F709" s="71" t="s">
        <v>53</v>
      </c>
      <c r="G709" s="71" t="s">
        <v>30</v>
      </c>
      <c r="H709" s="72" t="s">
        <v>1149</v>
      </c>
      <c r="I709" s="6" t="s">
        <v>230</v>
      </c>
      <c r="J709" s="72" t="s">
        <v>331</v>
      </c>
      <c r="K709" s="274">
        <v>5.25</v>
      </c>
      <c r="L709" s="253">
        <v>40</v>
      </c>
      <c r="M709" s="275"/>
    </row>
    <row r="710" spans="1:13">
      <c r="A710" s="157">
        <v>10</v>
      </c>
      <c r="B710" s="48" t="s">
        <v>1006</v>
      </c>
      <c r="C710" s="161" t="s">
        <v>1196</v>
      </c>
      <c r="D710" s="162" t="s">
        <v>674</v>
      </c>
      <c r="E710" s="160">
        <v>8.4</v>
      </c>
      <c r="F710" s="71" t="s">
        <v>29</v>
      </c>
      <c r="G710" s="71" t="s">
        <v>30</v>
      </c>
      <c r="H710" s="72" t="s">
        <v>1149</v>
      </c>
      <c r="I710" s="6" t="s">
        <v>37</v>
      </c>
      <c r="J710" s="72" t="s">
        <v>661</v>
      </c>
      <c r="K710" s="274">
        <v>5.2</v>
      </c>
      <c r="L710" s="253">
        <v>41</v>
      </c>
      <c r="M710" s="275"/>
    </row>
    <row r="711" spans="1:13">
      <c r="A711" s="157">
        <v>11</v>
      </c>
      <c r="B711" s="5" t="s">
        <v>114</v>
      </c>
      <c r="C711" s="6" t="s">
        <v>1197</v>
      </c>
      <c r="D711" s="69" t="s">
        <v>364</v>
      </c>
      <c r="E711" s="70">
        <v>8.1</v>
      </c>
      <c r="F711" s="71" t="s">
        <v>53</v>
      </c>
      <c r="G711" s="71" t="s">
        <v>30</v>
      </c>
      <c r="H711" s="72" t="s">
        <v>1149</v>
      </c>
      <c r="I711" s="6" t="s">
        <v>230</v>
      </c>
      <c r="J711" s="72" t="s">
        <v>290</v>
      </c>
      <c r="K711" s="274">
        <v>5</v>
      </c>
      <c r="L711" s="253">
        <v>42</v>
      </c>
      <c r="M711" s="275"/>
    </row>
    <row r="712" spans="1:13">
      <c r="A712" s="157">
        <v>12</v>
      </c>
      <c r="B712" s="5" t="s">
        <v>119</v>
      </c>
      <c r="C712" s="6" t="s">
        <v>1090</v>
      </c>
      <c r="D712" s="69" t="s">
        <v>366</v>
      </c>
      <c r="E712" s="70">
        <v>8.1</v>
      </c>
      <c r="F712" s="71" t="s">
        <v>53</v>
      </c>
      <c r="G712" s="71" t="s">
        <v>30</v>
      </c>
      <c r="H712" s="72" t="s">
        <v>1149</v>
      </c>
      <c r="I712" s="6" t="s">
        <v>80</v>
      </c>
      <c r="J712" s="72" t="s">
        <v>462</v>
      </c>
      <c r="K712" s="274">
        <v>5</v>
      </c>
      <c r="L712" s="253">
        <v>42</v>
      </c>
      <c r="M712" s="275"/>
    </row>
    <row r="713" spans="1:13">
      <c r="A713" s="157">
        <v>13</v>
      </c>
      <c r="B713" s="5" t="s">
        <v>223</v>
      </c>
      <c r="C713" s="6" t="s">
        <v>1198</v>
      </c>
      <c r="D713" s="69" t="s">
        <v>175</v>
      </c>
      <c r="E713" s="70">
        <v>8.1</v>
      </c>
      <c r="F713" s="71" t="s">
        <v>29</v>
      </c>
      <c r="G713" s="71" t="s">
        <v>164</v>
      </c>
      <c r="H713" s="72" t="s">
        <v>1149</v>
      </c>
      <c r="I713" s="6" t="s">
        <v>93</v>
      </c>
      <c r="J713" s="72" t="s">
        <v>1199</v>
      </c>
      <c r="K713" s="274">
        <v>5</v>
      </c>
      <c r="L713" s="253">
        <v>42</v>
      </c>
      <c r="M713" s="275"/>
    </row>
    <row r="714" spans="1:13">
      <c r="A714" s="157">
        <v>14</v>
      </c>
      <c r="B714" s="5" t="s">
        <v>177</v>
      </c>
      <c r="C714" s="6" t="s">
        <v>1200</v>
      </c>
      <c r="D714" s="69" t="s">
        <v>1201</v>
      </c>
      <c r="E714" s="70">
        <v>8.1</v>
      </c>
      <c r="F714" s="71" t="s">
        <v>53</v>
      </c>
      <c r="G714" s="71" t="s">
        <v>30</v>
      </c>
      <c r="H714" s="72" t="s">
        <v>1149</v>
      </c>
      <c r="I714" s="6" t="s">
        <v>230</v>
      </c>
      <c r="J714" s="72" t="s">
        <v>1202</v>
      </c>
      <c r="K714" s="274">
        <v>4</v>
      </c>
      <c r="L714" s="253">
        <v>45</v>
      </c>
      <c r="M714" s="275"/>
    </row>
    <row r="715" spans="1:13">
      <c r="A715" s="157">
        <v>15</v>
      </c>
      <c r="B715" s="5" t="s">
        <v>138</v>
      </c>
      <c r="C715" s="6" t="s">
        <v>671</v>
      </c>
      <c r="D715" s="69" t="s">
        <v>192</v>
      </c>
      <c r="E715" s="70">
        <v>8.1</v>
      </c>
      <c r="F715" s="71" t="s">
        <v>29</v>
      </c>
      <c r="G715" s="71" t="s">
        <v>30</v>
      </c>
      <c r="H715" s="72" t="s">
        <v>1149</v>
      </c>
      <c r="I715" s="6" t="s">
        <v>80</v>
      </c>
      <c r="J715" s="72" t="s">
        <v>1203</v>
      </c>
      <c r="K715" s="274">
        <v>3.65</v>
      </c>
      <c r="L715" s="253">
        <v>46</v>
      </c>
      <c r="M715" s="275"/>
    </row>
    <row r="716" spans="1:13">
      <c r="A716" s="157">
        <v>16</v>
      </c>
      <c r="B716" s="48" t="s">
        <v>1204</v>
      </c>
      <c r="C716" s="161" t="s">
        <v>51</v>
      </c>
      <c r="D716" s="162" t="s">
        <v>337</v>
      </c>
      <c r="E716" s="160">
        <v>8.4</v>
      </c>
      <c r="F716" s="71" t="s">
        <v>29</v>
      </c>
      <c r="G716" s="71" t="s">
        <v>30</v>
      </c>
      <c r="H716" s="72" t="s">
        <v>1149</v>
      </c>
      <c r="I716" s="6" t="s">
        <v>37</v>
      </c>
      <c r="J716" s="72" t="s">
        <v>398</v>
      </c>
      <c r="K716" s="274">
        <v>3.45</v>
      </c>
      <c r="L716" s="253">
        <v>47</v>
      </c>
      <c r="M716" s="275"/>
    </row>
    <row r="717" spans="1:13">
      <c r="A717" s="157">
        <v>17</v>
      </c>
      <c r="B717" s="48" t="s">
        <v>1205</v>
      </c>
      <c r="C717" s="161" t="s">
        <v>1206</v>
      </c>
      <c r="D717" s="162" t="s">
        <v>423</v>
      </c>
      <c r="E717" s="160">
        <v>8.4</v>
      </c>
      <c r="F717" s="71" t="s">
        <v>29</v>
      </c>
      <c r="G717" s="71" t="s">
        <v>30</v>
      </c>
      <c r="H717" s="72" t="s">
        <v>1149</v>
      </c>
      <c r="I717" s="6" t="s">
        <v>37</v>
      </c>
      <c r="J717" s="72" t="s">
        <v>617</v>
      </c>
      <c r="K717" s="274">
        <v>2.7</v>
      </c>
      <c r="L717" s="253">
        <v>48</v>
      </c>
      <c r="M717" s="275"/>
    </row>
    <row r="718" spans="1:13">
      <c r="A718" s="157">
        <v>18</v>
      </c>
      <c r="B718" s="5" t="s">
        <v>99</v>
      </c>
      <c r="C718" s="6" t="s">
        <v>1207</v>
      </c>
      <c r="D718" s="69" t="s">
        <v>84</v>
      </c>
      <c r="E718" s="70">
        <v>8.1</v>
      </c>
      <c r="F718" s="71" t="s">
        <v>53</v>
      </c>
      <c r="G718" s="71" t="s">
        <v>164</v>
      </c>
      <c r="H718" s="72" t="s">
        <v>1149</v>
      </c>
      <c r="I718" s="6" t="s">
        <v>93</v>
      </c>
      <c r="J718" s="72" t="s">
        <v>432</v>
      </c>
      <c r="K718" s="274">
        <v>2.5</v>
      </c>
      <c r="L718" s="253">
        <v>49</v>
      </c>
      <c r="M718" s="275"/>
    </row>
    <row r="719" spans="1:13">
      <c r="A719" s="165">
        <v>1</v>
      </c>
      <c r="B719" s="50" t="s">
        <v>925</v>
      </c>
      <c r="C719" s="166" t="s">
        <v>1208</v>
      </c>
      <c r="D719" s="167" t="s">
        <v>336</v>
      </c>
      <c r="E719" s="168">
        <v>8.1999999999999993</v>
      </c>
      <c r="F719" s="67" t="s">
        <v>29</v>
      </c>
      <c r="G719" s="67" t="s">
        <v>30</v>
      </c>
      <c r="H719" s="68" t="s">
        <v>1209</v>
      </c>
      <c r="I719" s="169" t="s">
        <v>58</v>
      </c>
      <c r="J719" s="68" t="s">
        <v>168</v>
      </c>
      <c r="K719" s="274">
        <v>9.5</v>
      </c>
      <c r="L719" s="253">
        <v>1</v>
      </c>
      <c r="M719" s="275" t="s">
        <v>20</v>
      </c>
    </row>
    <row r="720" spans="1:13">
      <c r="A720" s="165">
        <v>2</v>
      </c>
      <c r="B720" s="50" t="s">
        <v>1112</v>
      </c>
      <c r="C720" s="166" t="s">
        <v>1210</v>
      </c>
      <c r="D720" s="167" t="s">
        <v>298</v>
      </c>
      <c r="E720" s="168">
        <v>8.3000000000000007</v>
      </c>
      <c r="F720" s="67" t="s">
        <v>29</v>
      </c>
      <c r="G720" s="67" t="s">
        <v>30</v>
      </c>
      <c r="H720" s="68" t="s">
        <v>1209</v>
      </c>
      <c r="I720" s="169" t="s">
        <v>105</v>
      </c>
      <c r="J720" s="68" t="s">
        <v>302</v>
      </c>
      <c r="K720" s="274">
        <v>9</v>
      </c>
      <c r="L720" s="253">
        <v>2</v>
      </c>
      <c r="M720" s="275" t="s">
        <v>20</v>
      </c>
    </row>
    <row r="721" spans="1:13">
      <c r="A721" s="165">
        <v>3</v>
      </c>
      <c r="B721" s="50" t="s">
        <v>1172</v>
      </c>
      <c r="C721" s="166" t="s">
        <v>1211</v>
      </c>
      <c r="D721" s="167" t="s">
        <v>430</v>
      </c>
      <c r="E721" s="168">
        <v>8.1999999999999993</v>
      </c>
      <c r="F721" s="67" t="s">
        <v>29</v>
      </c>
      <c r="G721" s="67" t="s">
        <v>30</v>
      </c>
      <c r="H721" s="68" t="s">
        <v>1209</v>
      </c>
      <c r="I721" s="169" t="s">
        <v>58</v>
      </c>
      <c r="J721" s="68" t="s">
        <v>335</v>
      </c>
      <c r="K721" s="274">
        <v>8</v>
      </c>
      <c r="L721" s="253">
        <v>3</v>
      </c>
      <c r="M721" s="275" t="s">
        <v>20</v>
      </c>
    </row>
    <row r="722" spans="1:13">
      <c r="A722" s="165">
        <v>4</v>
      </c>
      <c r="B722" s="50" t="s">
        <v>1192</v>
      </c>
      <c r="C722" s="166" t="s">
        <v>1212</v>
      </c>
      <c r="D722" s="167" t="s">
        <v>121</v>
      </c>
      <c r="E722" s="168">
        <v>8.1999999999999993</v>
      </c>
      <c r="F722" s="67" t="s">
        <v>29</v>
      </c>
      <c r="G722" s="67" t="s">
        <v>30</v>
      </c>
      <c r="H722" s="68" t="s">
        <v>1209</v>
      </c>
      <c r="I722" s="169" t="s">
        <v>58</v>
      </c>
      <c r="J722" s="68" t="s">
        <v>730</v>
      </c>
      <c r="K722" s="274">
        <v>8</v>
      </c>
      <c r="L722" s="253">
        <v>3</v>
      </c>
      <c r="M722" s="275" t="s">
        <v>20</v>
      </c>
    </row>
    <row r="723" spans="1:13">
      <c r="A723" s="165">
        <v>5</v>
      </c>
      <c r="B723" s="50" t="s">
        <v>732</v>
      </c>
      <c r="C723" s="170" t="s">
        <v>1213</v>
      </c>
      <c r="D723" s="171" t="s">
        <v>292</v>
      </c>
      <c r="E723" s="168">
        <v>8.1</v>
      </c>
      <c r="F723" s="67" t="s">
        <v>53</v>
      </c>
      <c r="G723" s="67" t="s">
        <v>30</v>
      </c>
      <c r="H723" s="68" t="s">
        <v>1209</v>
      </c>
      <c r="I723" s="169" t="s">
        <v>117</v>
      </c>
      <c r="J723" s="68" t="s">
        <v>488</v>
      </c>
      <c r="K723" s="274">
        <v>7</v>
      </c>
      <c r="L723" s="253">
        <v>5</v>
      </c>
      <c r="M723" s="275" t="s">
        <v>20</v>
      </c>
    </row>
    <row r="724" spans="1:13">
      <c r="A724" s="165">
        <v>6</v>
      </c>
      <c r="B724" s="50" t="s">
        <v>1214</v>
      </c>
      <c r="C724" s="166" t="s">
        <v>392</v>
      </c>
      <c r="D724" s="167" t="s">
        <v>423</v>
      </c>
      <c r="E724" s="168">
        <v>8.1999999999999993</v>
      </c>
      <c r="F724" s="67" t="s">
        <v>53</v>
      </c>
      <c r="G724" s="67" t="s">
        <v>30</v>
      </c>
      <c r="H724" s="68" t="s">
        <v>1209</v>
      </c>
      <c r="I724" s="169" t="s">
        <v>58</v>
      </c>
      <c r="J724" s="68" t="s">
        <v>748</v>
      </c>
      <c r="K724" s="274">
        <v>7</v>
      </c>
      <c r="L724" s="253">
        <v>5</v>
      </c>
      <c r="M724" s="275" t="s">
        <v>20</v>
      </c>
    </row>
    <row r="725" spans="1:13">
      <c r="A725" s="165">
        <v>7</v>
      </c>
      <c r="B725" s="50" t="s">
        <v>1202</v>
      </c>
      <c r="C725" s="166" t="s">
        <v>1215</v>
      </c>
      <c r="D725" s="167" t="s">
        <v>402</v>
      </c>
      <c r="E725" s="168">
        <v>8.4</v>
      </c>
      <c r="F725" s="67" t="s">
        <v>29</v>
      </c>
      <c r="G725" s="67" t="s">
        <v>30</v>
      </c>
      <c r="H725" s="68" t="s">
        <v>1209</v>
      </c>
      <c r="I725" s="169" t="s">
        <v>37</v>
      </c>
      <c r="J725" s="68" t="s">
        <v>1216</v>
      </c>
      <c r="K725" s="274">
        <v>6.5</v>
      </c>
      <c r="L725" s="253">
        <v>7</v>
      </c>
      <c r="M725" s="275" t="s">
        <v>21</v>
      </c>
    </row>
    <row r="726" spans="1:13">
      <c r="A726" s="165">
        <v>8</v>
      </c>
      <c r="B726" s="50" t="s">
        <v>585</v>
      </c>
      <c r="C726" s="170" t="s">
        <v>1217</v>
      </c>
      <c r="D726" s="171" t="s">
        <v>42</v>
      </c>
      <c r="E726" s="168">
        <v>8.1999999999999993</v>
      </c>
      <c r="F726" s="67" t="s">
        <v>53</v>
      </c>
      <c r="G726" s="67" t="s">
        <v>30</v>
      </c>
      <c r="H726" s="68" t="s">
        <v>1209</v>
      </c>
      <c r="I726" s="169" t="s">
        <v>133</v>
      </c>
      <c r="J726" s="68" t="s">
        <v>1036</v>
      </c>
      <c r="K726" s="274">
        <v>6.25</v>
      </c>
      <c r="L726" s="253">
        <v>8</v>
      </c>
      <c r="M726" s="275" t="s">
        <v>21</v>
      </c>
    </row>
    <row r="727" spans="1:13">
      <c r="A727" s="165">
        <v>9</v>
      </c>
      <c r="B727" s="50" t="s">
        <v>905</v>
      </c>
      <c r="C727" s="166" t="s">
        <v>898</v>
      </c>
      <c r="D727" s="167" t="s">
        <v>243</v>
      </c>
      <c r="E727" s="168">
        <v>8.5</v>
      </c>
      <c r="F727" s="67" t="s">
        <v>53</v>
      </c>
      <c r="G727" s="67" t="s">
        <v>30</v>
      </c>
      <c r="H727" s="68" t="s">
        <v>1209</v>
      </c>
      <c r="I727" s="169" t="s">
        <v>37</v>
      </c>
      <c r="J727" s="68" t="s">
        <v>918</v>
      </c>
      <c r="K727" s="274">
        <v>6</v>
      </c>
      <c r="L727" s="253">
        <v>9</v>
      </c>
      <c r="M727" s="275" t="s">
        <v>21</v>
      </c>
    </row>
    <row r="728" spans="1:13">
      <c r="A728" s="165">
        <v>10</v>
      </c>
      <c r="B728" s="50" t="s">
        <v>712</v>
      </c>
      <c r="C728" s="170" t="s">
        <v>1218</v>
      </c>
      <c r="D728" s="171" t="s">
        <v>584</v>
      </c>
      <c r="E728" s="168">
        <v>8.1999999999999993</v>
      </c>
      <c r="F728" s="67" t="s">
        <v>29</v>
      </c>
      <c r="G728" s="67" t="s">
        <v>30</v>
      </c>
      <c r="H728" s="68" t="s">
        <v>1209</v>
      </c>
      <c r="I728" s="169" t="s">
        <v>32</v>
      </c>
      <c r="J728" s="68" t="s">
        <v>1214</v>
      </c>
      <c r="K728" s="274">
        <v>6</v>
      </c>
      <c r="L728" s="253">
        <v>9</v>
      </c>
      <c r="M728" s="275" t="s">
        <v>21</v>
      </c>
    </row>
    <row r="729" spans="1:13">
      <c r="A729" s="165">
        <v>11</v>
      </c>
      <c r="B729" s="1" t="s">
        <v>272</v>
      </c>
      <c r="C729" s="2" t="s">
        <v>1219</v>
      </c>
      <c r="D729" s="65" t="s">
        <v>240</v>
      </c>
      <c r="E729" s="66">
        <v>8.5</v>
      </c>
      <c r="F729" s="67" t="s">
        <v>53</v>
      </c>
      <c r="G729" s="67" t="s">
        <v>30</v>
      </c>
      <c r="H729" s="68" t="s">
        <v>1209</v>
      </c>
      <c r="I729" s="169" t="s">
        <v>80</v>
      </c>
      <c r="J729" s="68" t="s">
        <v>1004</v>
      </c>
      <c r="K729" s="274">
        <v>5.75</v>
      </c>
      <c r="L729" s="253">
        <v>11</v>
      </c>
      <c r="M729" s="275" t="s">
        <v>21</v>
      </c>
    </row>
    <row r="730" spans="1:13">
      <c r="A730" s="165">
        <v>12</v>
      </c>
      <c r="B730" s="50" t="s">
        <v>827</v>
      </c>
      <c r="C730" s="166" t="s">
        <v>1220</v>
      </c>
      <c r="D730" s="167" t="s">
        <v>240</v>
      </c>
      <c r="E730" s="168">
        <v>8.1</v>
      </c>
      <c r="F730" s="67" t="s">
        <v>29</v>
      </c>
      <c r="G730" s="67" t="s">
        <v>30</v>
      </c>
      <c r="H730" s="68" t="s">
        <v>1209</v>
      </c>
      <c r="I730" s="169" t="s">
        <v>58</v>
      </c>
      <c r="J730" s="68" t="s">
        <v>1024</v>
      </c>
      <c r="K730" s="274">
        <v>5.75</v>
      </c>
      <c r="L730" s="253">
        <v>11</v>
      </c>
      <c r="M730" s="275" t="s">
        <v>21</v>
      </c>
    </row>
    <row r="731" spans="1:13">
      <c r="A731" s="165">
        <v>13</v>
      </c>
      <c r="B731" s="1" t="s">
        <v>327</v>
      </c>
      <c r="C731" s="2" t="s">
        <v>1221</v>
      </c>
      <c r="D731" s="65" t="s">
        <v>109</v>
      </c>
      <c r="E731" s="66">
        <v>8.1999999999999993</v>
      </c>
      <c r="F731" s="67" t="s">
        <v>53</v>
      </c>
      <c r="G731" s="67" t="s">
        <v>73</v>
      </c>
      <c r="H731" s="68" t="s">
        <v>1209</v>
      </c>
      <c r="I731" s="169" t="s">
        <v>74</v>
      </c>
      <c r="J731" s="68" t="s">
        <v>1222</v>
      </c>
      <c r="K731" s="274">
        <v>5.75</v>
      </c>
      <c r="L731" s="253">
        <v>11</v>
      </c>
      <c r="M731" s="275" t="s">
        <v>21</v>
      </c>
    </row>
    <row r="732" spans="1:13">
      <c r="A732" s="165">
        <v>14</v>
      </c>
      <c r="B732" s="50" t="s">
        <v>874</v>
      </c>
      <c r="C732" s="166" t="s">
        <v>1223</v>
      </c>
      <c r="D732" s="167" t="s">
        <v>992</v>
      </c>
      <c r="E732" s="168">
        <v>8.3000000000000007</v>
      </c>
      <c r="F732" s="67" t="s">
        <v>29</v>
      </c>
      <c r="G732" s="67" t="s">
        <v>30</v>
      </c>
      <c r="H732" s="68" t="s">
        <v>1209</v>
      </c>
      <c r="I732" s="169" t="s">
        <v>105</v>
      </c>
      <c r="J732" s="68" t="s">
        <v>317</v>
      </c>
      <c r="K732" s="274">
        <v>5.5</v>
      </c>
      <c r="L732" s="253">
        <v>14</v>
      </c>
      <c r="M732" s="275" t="s">
        <v>21</v>
      </c>
    </row>
    <row r="733" spans="1:13">
      <c r="A733" s="165">
        <v>15</v>
      </c>
      <c r="B733" s="50" t="s">
        <v>738</v>
      </c>
      <c r="C733" s="170" t="s">
        <v>1224</v>
      </c>
      <c r="D733" s="171" t="s">
        <v>132</v>
      </c>
      <c r="E733" s="168">
        <v>8.3000000000000007</v>
      </c>
      <c r="F733" s="67" t="s">
        <v>53</v>
      </c>
      <c r="G733" s="67" t="s">
        <v>30</v>
      </c>
      <c r="H733" s="68" t="s">
        <v>1209</v>
      </c>
      <c r="I733" s="169" t="s">
        <v>117</v>
      </c>
      <c r="J733" s="68" t="s">
        <v>720</v>
      </c>
      <c r="K733" s="274">
        <v>5.5</v>
      </c>
      <c r="L733" s="253">
        <v>14</v>
      </c>
      <c r="M733" s="275" t="s">
        <v>21</v>
      </c>
    </row>
    <row r="734" spans="1:13">
      <c r="A734" s="165">
        <v>16</v>
      </c>
      <c r="B734" s="50" t="s">
        <v>1216</v>
      </c>
      <c r="C734" s="166" t="s">
        <v>131</v>
      </c>
      <c r="D734" s="167" t="s">
        <v>141</v>
      </c>
      <c r="E734" s="168">
        <v>8.4</v>
      </c>
      <c r="F734" s="67" t="s">
        <v>29</v>
      </c>
      <c r="G734" s="67" t="s">
        <v>30</v>
      </c>
      <c r="H734" s="68" t="s">
        <v>1209</v>
      </c>
      <c r="I734" s="169" t="s">
        <v>37</v>
      </c>
      <c r="J734" s="68" t="s">
        <v>1136</v>
      </c>
      <c r="K734" s="274">
        <v>5.5</v>
      </c>
      <c r="L734" s="253">
        <v>14</v>
      </c>
      <c r="M734" s="275" t="s">
        <v>21</v>
      </c>
    </row>
    <row r="735" spans="1:13">
      <c r="A735" s="165">
        <v>17</v>
      </c>
      <c r="B735" s="1" t="s">
        <v>381</v>
      </c>
      <c r="C735" s="2" t="s">
        <v>648</v>
      </c>
      <c r="D735" s="65" t="s">
        <v>1225</v>
      </c>
      <c r="E735" s="66">
        <v>8.1999999999999993</v>
      </c>
      <c r="F735" s="67" t="s">
        <v>53</v>
      </c>
      <c r="G735" s="67" t="s">
        <v>73</v>
      </c>
      <c r="H735" s="68" t="s">
        <v>1209</v>
      </c>
      <c r="I735" s="169" t="s">
        <v>74</v>
      </c>
      <c r="J735" s="68" t="s">
        <v>1178</v>
      </c>
      <c r="K735" s="274">
        <v>5.5</v>
      </c>
      <c r="L735" s="253">
        <v>14</v>
      </c>
      <c r="M735" s="275" t="s">
        <v>21</v>
      </c>
    </row>
    <row r="736" spans="1:13">
      <c r="A736" s="165">
        <v>1</v>
      </c>
      <c r="B736" s="1" t="s">
        <v>257</v>
      </c>
      <c r="C736" s="2" t="s">
        <v>154</v>
      </c>
      <c r="D736" s="65" t="s">
        <v>342</v>
      </c>
      <c r="E736" s="66">
        <v>8.5</v>
      </c>
      <c r="F736" s="67" t="s">
        <v>53</v>
      </c>
      <c r="G736" s="67" t="s">
        <v>30</v>
      </c>
      <c r="H736" s="68" t="s">
        <v>1209</v>
      </c>
      <c r="I736" s="169" t="s">
        <v>80</v>
      </c>
      <c r="J736" s="68" t="s">
        <v>1226</v>
      </c>
      <c r="K736" s="274">
        <v>5.5</v>
      </c>
      <c r="L736" s="253">
        <v>14</v>
      </c>
      <c r="M736" s="275" t="s">
        <v>21</v>
      </c>
    </row>
    <row r="737" spans="1:13">
      <c r="A737" s="165">
        <v>2</v>
      </c>
      <c r="B737" s="50" t="s">
        <v>714</v>
      </c>
      <c r="C737" s="172" t="s">
        <v>1227</v>
      </c>
      <c r="D737" s="173" t="s">
        <v>564</v>
      </c>
      <c r="E737" s="168">
        <v>8.1</v>
      </c>
      <c r="F737" s="68" t="s">
        <v>53</v>
      </c>
      <c r="G737" s="68" t="s">
        <v>30</v>
      </c>
      <c r="H737" s="68" t="s">
        <v>1209</v>
      </c>
      <c r="I737" s="169" t="s">
        <v>100</v>
      </c>
      <c r="J737" s="68" t="s">
        <v>263</v>
      </c>
      <c r="K737" s="274">
        <v>5</v>
      </c>
      <c r="L737" s="253">
        <v>19</v>
      </c>
      <c r="M737" s="284"/>
    </row>
    <row r="738" spans="1:13">
      <c r="A738" s="174">
        <v>3</v>
      </c>
      <c r="B738" s="51" t="s">
        <v>1061</v>
      </c>
      <c r="C738" s="166" t="s">
        <v>1228</v>
      </c>
      <c r="D738" s="167" t="s">
        <v>112</v>
      </c>
      <c r="E738" s="175">
        <v>8.4</v>
      </c>
      <c r="F738" s="96" t="s">
        <v>29</v>
      </c>
      <c r="G738" s="96" t="s">
        <v>30</v>
      </c>
      <c r="H738" s="97" t="s">
        <v>1209</v>
      </c>
      <c r="I738" s="176" t="s">
        <v>37</v>
      </c>
      <c r="J738" s="68" t="s">
        <v>677</v>
      </c>
      <c r="K738" s="274">
        <v>5</v>
      </c>
      <c r="L738" s="253">
        <v>19</v>
      </c>
      <c r="M738" s="284"/>
    </row>
    <row r="739" spans="1:13">
      <c r="A739" s="177">
        <v>4</v>
      </c>
      <c r="B739" s="52" t="s">
        <v>706</v>
      </c>
      <c r="C739" s="170" t="s">
        <v>1229</v>
      </c>
      <c r="D739" s="171" t="s">
        <v>149</v>
      </c>
      <c r="E739" s="178">
        <v>8.1</v>
      </c>
      <c r="F739" s="179" t="s">
        <v>29</v>
      </c>
      <c r="G739" s="179" t="s">
        <v>30</v>
      </c>
      <c r="H739" s="180" t="s">
        <v>1209</v>
      </c>
      <c r="I739" s="290" t="s">
        <v>32</v>
      </c>
      <c r="J739" s="68" t="s">
        <v>664</v>
      </c>
      <c r="K739" s="274">
        <v>5</v>
      </c>
      <c r="L739" s="253">
        <v>19</v>
      </c>
      <c r="M739" s="284"/>
    </row>
    <row r="740" spans="1:13">
      <c r="A740" s="165">
        <v>5</v>
      </c>
      <c r="B740" s="50" t="s">
        <v>588</v>
      </c>
      <c r="C740" s="172" t="s">
        <v>682</v>
      </c>
      <c r="D740" s="173" t="s">
        <v>818</v>
      </c>
      <c r="E740" s="168">
        <v>8.3000000000000007</v>
      </c>
      <c r="F740" s="68" t="s">
        <v>53</v>
      </c>
      <c r="G740" s="68" t="s">
        <v>30</v>
      </c>
      <c r="H740" s="68" t="s">
        <v>1209</v>
      </c>
      <c r="I740" s="169" t="s">
        <v>100</v>
      </c>
      <c r="J740" s="68" t="s">
        <v>1230</v>
      </c>
      <c r="K740" s="274">
        <v>5</v>
      </c>
      <c r="L740" s="253">
        <v>19</v>
      </c>
      <c r="M740" s="284"/>
    </row>
    <row r="741" spans="1:13">
      <c r="A741" s="165">
        <v>6</v>
      </c>
      <c r="B741" s="50" t="s">
        <v>661</v>
      </c>
      <c r="C741" s="170" t="s">
        <v>1231</v>
      </c>
      <c r="D741" s="171" t="s">
        <v>676</v>
      </c>
      <c r="E741" s="168">
        <v>8.1</v>
      </c>
      <c r="F741" s="67" t="s">
        <v>29</v>
      </c>
      <c r="G741" s="67" t="s">
        <v>30</v>
      </c>
      <c r="H741" s="68" t="s">
        <v>1209</v>
      </c>
      <c r="I741" s="169" t="s">
        <v>172</v>
      </c>
      <c r="J741" s="68" t="s">
        <v>1190</v>
      </c>
      <c r="K741" s="274">
        <v>4.75</v>
      </c>
      <c r="L741" s="253">
        <v>23</v>
      </c>
      <c r="M741" s="275"/>
    </row>
    <row r="742" spans="1:13">
      <c r="A742" s="165">
        <v>7</v>
      </c>
      <c r="B742" s="50" t="s">
        <v>730</v>
      </c>
      <c r="C742" s="238" t="s">
        <v>648</v>
      </c>
      <c r="D742" s="181" t="s">
        <v>104</v>
      </c>
      <c r="E742" s="168">
        <v>8.1</v>
      </c>
      <c r="F742" s="67" t="s">
        <v>29</v>
      </c>
      <c r="G742" s="67" t="s">
        <v>30</v>
      </c>
      <c r="H742" s="68" t="s">
        <v>1209</v>
      </c>
      <c r="I742" s="169" t="s">
        <v>122</v>
      </c>
      <c r="J742" s="68" t="s">
        <v>1150</v>
      </c>
      <c r="K742" s="274">
        <v>4.75</v>
      </c>
      <c r="L742" s="253">
        <v>23</v>
      </c>
      <c r="M742" s="275"/>
    </row>
    <row r="743" spans="1:13">
      <c r="A743" s="174">
        <v>8</v>
      </c>
      <c r="B743" s="50" t="s">
        <v>1089</v>
      </c>
      <c r="C743" s="166" t="s">
        <v>1232</v>
      </c>
      <c r="D743" s="167" t="s">
        <v>275</v>
      </c>
      <c r="E743" s="168">
        <v>8.1</v>
      </c>
      <c r="F743" s="67" t="s">
        <v>29</v>
      </c>
      <c r="G743" s="67" t="s">
        <v>30</v>
      </c>
      <c r="H743" s="68" t="s">
        <v>1209</v>
      </c>
      <c r="I743" s="169" t="s">
        <v>167</v>
      </c>
      <c r="J743" s="68" t="s">
        <v>431</v>
      </c>
      <c r="K743" s="274">
        <v>4.5</v>
      </c>
      <c r="L743" s="253">
        <v>25</v>
      </c>
      <c r="M743" s="275"/>
    </row>
    <row r="744" spans="1:13">
      <c r="A744" s="177">
        <v>9</v>
      </c>
      <c r="B744" s="1" t="s">
        <v>260</v>
      </c>
      <c r="C744" s="2" t="s">
        <v>1233</v>
      </c>
      <c r="D744" s="65" t="s">
        <v>52</v>
      </c>
      <c r="E744" s="66">
        <v>8.1</v>
      </c>
      <c r="F744" s="67" t="s">
        <v>53</v>
      </c>
      <c r="G744" s="67" t="s">
        <v>30</v>
      </c>
      <c r="H744" s="68" t="s">
        <v>1209</v>
      </c>
      <c r="I744" s="169" t="s">
        <v>182</v>
      </c>
      <c r="J744" s="68" t="s">
        <v>260</v>
      </c>
      <c r="K744" s="274">
        <v>4.5</v>
      </c>
      <c r="L744" s="253">
        <v>25</v>
      </c>
      <c r="M744" s="275"/>
    </row>
    <row r="745" spans="1:13">
      <c r="A745" s="165">
        <v>10</v>
      </c>
      <c r="B745" s="1" t="s">
        <v>384</v>
      </c>
      <c r="C745" s="2" t="s">
        <v>796</v>
      </c>
      <c r="D745" s="65" t="s">
        <v>915</v>
      </c>
      <c r="E745" s="66">
        <v>8.3000000000000007</v>
      </c>
      <c r="F745" s="67" t="s">
        <v>53</v>
      </c>
      <c r="G745" s="67" t="s">
        <v>164</v>
      </c>
      <c r="H745" s="68" t="s">
        <v>1209</v>
      </c>
      <c r="I745" s="169" t="s">
        <v>93</v>
      </c>
      <c r="J745" s="68" t="s">
        <v>494</v>
      </c>
      <c r="K745" s="274">
        <v>4.5</v>
      </c>
      <c r="L745" s="253">
        <v>25</v>
      </c>
      <c r="M745" s="275"/>
    </row>
    <row r="746" spans="1:13">
      <c r="A746" s="165">
        <v>11</v>
      </c>
      <c r="B746" s="50" t="s">
        <v>1131</v>
      </c>
      <c r="C746" s="166" t="s">
        <v>1234</v>
      </c>
      <c r="D746" s="167" t="s">
        <v>978</v>
      </c>
      <c r="E746" s="168">
        <v>8.3000000000000007</v>
      </c>
      <c r="F746" s="67" t="s">
        <v>29</v>
      </c>
      <c r="G746" s="67" t="s">
        <v>30</v>
      </c>
      <c r="H746" s="68" t="s">
        <v>1209</v>
      </c>
      <c r="I746" s="169" t="s">
        <v>167</v>
      </c>
      <c r="J746" s="68" t="s">
        <v>941</v>
      </c>
      <c r="K746" s="274">
        <v>4.5</v>
      </c>
      <c r="L746" s="253">
        <v>25</v>
      </c>
      <c r="M746" s="275"/>
    </row>
    <row r="747" spans="1:13">
      <c r="A747" s="165">
        <v>12</v>
      </c>
      <c r="B747" s="50" t="s">
        <v>1103</v>
      </c>
      <c r="C747" s="166" t="s">
        <v>1235</v>
      </c>
      <c r="D747" s="167" t="s">
        <v>66</v>
      </c>
      <c r="E747" s="168">
        <v>8.1</v>
      </c>
      <c r="F747" s="67" t="s">
        <v>29</v>
      </c>
      <c r="G747" s="67" t="s">
        <v>30</v>
      </c>
      <c r="H747" s="68" t="s">
        <v>1209</v>
      </c>
      <c r="I747" s="169" t="s">
        <v>167</v>
      </c>
      <c r="J747" s="68" t="s">
        <v>790</v>
      </c>
      <c r="K747" s="274">
        <v>4.25</v>
      </c>
      <c r="L747" s="253">
        <v>29</v>
      </c>
      <c r="M747" s="275"/>
    </row>
    <row r="748" spans="1:13">
      <c r="A748" s="174">
        <v>13</v>
      </c>
      <c r="B748" s="1" t="s">
        <v>45</v>
      </c>
      <c r="C748" s="2" t="s">
        <v>1236</v>
      </c>
      <c r="D748" s="65" t="s">
        <v>36</v>
      </c>
      <c r="E748" s="66">
        <v>8.3000000000000007</v>
      </c>
      <c r="F748" s="67" t="s">
        <v>53</v>
      </c>
      <c r="G748" s="67" t="s">
        <v>30</v>
      </c>
      <c r="H748" s="68" t="s">
        <v>1209</v>
      </c>
      <c r="I748" s="169" t="s">
        <v>182</v>
      </c>
      <c r="J748" s="68" t="s">
        <v>293</v>
      </c>
      <c r="K748" s="274">
        <v>4</v>
      </c>
      <c r="L748" s="253">
        <v>30</v>
      </c>
      <c r="M748" s="275"/>
    </row>
    <row r="749" spans="1:13">
      <c r="A749" s="177">
        <v>14</v>
      </c>
      <c r="B749" s="50" t="s">
        <v>1189</v>
      </c>
      <c r="C749" s="166" t="s">
        <v>1237</v>
      </c>
      <c r="D749" s="167" t="s">
        <v>493</v>
      </c>
      <c r="E749" s="168">
        <v>8.1</v>
      </c>
      <c r="F749" s="67" t="s">
        <v>53</v>
      </c>
      <c r="G749" s="67" t="s">
        <v>30</v>
      </c>
      <c r="H749" s="68" t="s">
        <v>1209</v>
      </c>
      <c r="I749" s="169" t="s">
        <v>105</v>
      </c>
      <c r="J749" s="68" t="s">
        <v>444</v>
      </c>
      <c r="K749" s="274">
        <v>4</v>
      </c>
      <c r="L749" s="253">
        <v>30</v>
      </c>
      <c r="M749" s="275"/>
    </row>
    <row r="750" spans="1:13">
      <c r="A750" s="165">
        <v>1</v>
      </c>
      <c r="B750" s="1" t="s">
        <v>360</v>
      </c>
      <c r="C750" s="2" t="s">
        <v>1238</v>
      </c>
      <c r="D750" s="65" t="s">
        <v>857</v>
      </c>
      <c r="E750" s="66">
        <v>8.3000000000000007</v>
      </c>
      <c r="F750" s="67" t="s">
        <v>29</v>
      </c>
      <c r="G750" s="67" t="s">
        <v>164</v>
      </c>
      <c r="H750" s="68" t="s">
        <v>1209</v>
      </c>
      <c r="I750" s="169" t="s">
        <v>93</v>
      </c>
      <c r="J750" s="68" t="s">
        <v>284</v>
      </c>
      <c r="K750" s="274">
        <v>4</v>
      </c>
      <c r="L750" s="253">
        <v>30</v>
      </c>
      <c r="M750" s="275"/>
    </row>
    <row r="751" spans="1:13">
      <c r="A751" s="177">
        <v>2</v>
      </c>
      <c r="B751" s="50" t="s">
        <v>722</v>
      </c>
      <c r="C751" s="170" t="s">
        <v>1239</v>
      </c>
      <c r="D751" s="171" t="s">
        <v>366</v>
      </c>
      <c r="E751" s="168">
        <v>8.4</v>
      </c>
      <c r="F751" s="67" t="s">
        <v>53</v>
      </c>
      <c r="G751" s="67" t="s">
        <v>30</v>
      </c>
      <c r="H751" s="68" t="s">
        <v>1209</v>
      </c>
      <c r="I751" s="169" t="s">
        <v>32</v>
      </c>
      <c r="J751" s="68" t="s">
        <v>403</v>
      </c>
      <c r="K751" s="274">
        <v>4</v>
      </c>
      <c r="L751" s="253">
        <v>30</v>
      </c>
      <c r="M751" s="275"/>
    </row>
    <row r="752" spans="1:13">
      <c r="A752" s="165">
        <v>3</v>
      </c>
      <c r="B752" s="50" t="s">
        <v>986</v>
      </c>
      <c r="C752" s="166" t="s">
        <v>1240</v>
      </c>
      <c r="D752" s="167" t="s">
        <v>895</v>
      </c>
      <c r="E752" s="168">
        <v>8.5</v>
      </c>
      <c r="F752" s="67" t="s">
        <v>29</v>
      </c>
      <c r="G752" s="67" t="s">
        <v>30</v>
      </c>
      <c r="H752" s="68" t="s">
        <v>1209</v>
      </c>
      <c r="I752" s="169" t="s">
        <v>37</v>
      </c>
      <c r="J752" s="68" t="s">
        <v>1041</v>
      </c>
      <c r="K752" s="274">
        <v>4</v>
      </c>
      <c r="L752" s="253">
        <v>30</v>
      </c>
      <c r="M752" s="275"/>
    </row>
    <row r="753" spans="1:13">
      <c r="A753" s="165">
        <v>4</v>
      </c>
      <c r="B753" s="1" t="s">
        <v>113</v>
      </c>
      <c r="C753" s="2" t="s">
        <v>1158</v>
      </c>
      <c r="D753" s="65" t="s">
        <v>964</v>
      </c>
      <c r="E753" s="66">
        <v>8.5</v>
      </c>
      <c r="F753" s="67" t="s">
        <v>29</v>
      </c>
      <c r="G753" s="67" t="s">
        <v>30</v>
      </c>
      <c r="H753" s="68" t="s">
        <v>1209</v>
      </c>
      <c r="I753" s="169" t="s">
        <v>80</v>
      </c>
      <c r="J753" s="68" t="s">
        <v>375</v>
      </c>
      <c r="K753" s="274">
        <v>3.75</v>
      </c>
      <c r="L753" s="253">
        <v>35</v>
      </c>
      <c r="M753" s="275"/>
    </row>
    <row r="754" spans="1:13">
      <c r="A754" s="177">
        <v>5</v>
      </c>
      <c r="B754" s="1" t="s">
        <v>123</v>
      </c>
      <c r="C754" s="2" t="s">
        <v>1241</v>
      </c>
      <c r="D754" s="65" t="s">
        <v>1242</v>
      </c>
      <c r="E754" s="66">
        <v>8.4</v>
      </c>
      <c r="F754" s="67" t="s">
        <v>72</v>
      </c>
      <c r="G754" s="67" t="s">
        <v>73</v>
      </c>
      <c r="H754" s="68" t="s">
        <v>1209</v>
      </c>
      <c r="I754" s="169" t="s">
        <v>74</v>
      </c>
      <c r="J754" s="68" t="s">
        <v>126</v>
      </c>
      <c r="K754" s="274">
        <v>3.75</v>
      </c>
      <c r="L754" s="253">
        <v>35</v>
      </c>
      <c r="M754" s="275"/>
    </row>
    <row r="755" spans="1:13">
      <c r="A755" s="165">
        <v>6</v>
      </c>
      <c r="B755" s="1" t="s">
        <v>251</v>
      </c>
      <c r="C755" s="2" t="s">
        <v>483</v>
      </c>
      <c r="D755" s="65" t="s">
        <v>530</v>
      </c>
      <c r="E755" s="66">
        <v>8.1</v>
      </c>
      <c r="F755" s="67" t="s">
        <v>53</v>
      </c>
      <c r="G755" s="67" t="s">
        <v>30</v>
      </c>
      <c r="H755" s="68" t="s">
        <v>1209</v>
      </c>
      <c r="I755" s="169" t="s">
        <v>230</v>
      </c>
      <c r="J755" s="68" t="s">
        <v>273</v>
      </c>
      <c r="K755" s="274">
        <v>3.75</v>
      </c>
      <c r="L755" s="253">
        <v>35</v>
      </c>
      <c r="M755" s="275"/>
    </row>
    <row r="756" spans="1:13">
      <c r="A756" s="177">
        <v>7</v>
      </c>
      <c r="B756" s="1" t="s">
        <v>63</v>
      </c>
      <c r="C756" s="2" t="s">
        <v>528</v>
      </c>
      <c r="D756" s="65" t="s">
        <v>1085</v>
      </c>
      <c r="E756" s="66">
        <v>8.1</v>
      </c>
      <c r="F756" s="67" t="s">
        <v>29</v>
      </c>
      <c r="G756" s="67" t="s">
        <v>30</v>
      </c>
      <c r="H756" s="68" t="s">
        <v>1209</v>
      </c>
      <c r="I756" s="169" t="s">
        <v>230</v>
      </c>
      <c r="J756" s="68" t="s">
        <v>33</v>
      </c>
      <c r="K756" s="274">
        <v>3.5</v>
      </c>
      <c r="L756" s="253">
        <v>38</v>
      </c>
      <c r="M756" s="275"/>
    </row>
    <row r="757" spans="1:13">
      <c r="A757" s="165">
        <v>8</v>
      </c>
      <c r="B757" s="51" t="s">
        <v>1129</v>
      </c>
      <c r="C757" s="166" t="s">
        <v>1243</v>
      </c>
      <c r="D757" s="167" t="s">
        <v>132</v>
      </c>
      <c r="E757" s="175">
        <v>8.1999999999999993</v>
      </c>
      <c r="F757" s="96" t="s">
        <v>53</v>
      </c>
      <c r="G757" s="96" t="s">
        <v>30</v>
      </c>
      <c r="H757" s="97" t="s">
        <v>1209</v>
      </c>
      <c r="I757" s="176" t="s">
        <v>105</v>
      </c>
      <c r="J757" s="68" t="s">
        <v>732</v>
      </c>
      <c r="K757" s="274">
        <v>3.25</v>
      </c>
      <c r="L757" s="253">
        <v>39</v>
      </c>
      <c r="M757" s="275"/>
    </row>
    <row r="758" spans="1:13">
      <c r="A758" s="165">
        <v>9</v>
      </c>
      <c r="B758" s="53" t="s">
        <v>316</v>
      </c>
      <c r="C758" s="2" t="s">
        <v>959</v>
      </c>
      <c r="D758" s="65" t="s">
        <v>613</v>
      </c>
      <c r="E758" s="182">
        <v>8.5</v>
      </c>
      <c r="F758" s="179" t="s">
        <v>29</v>
      </c>
      <c r="G758" s="179" t="s">
        <v>30</v>
      </c>
      <c r="H758" s="180" t="s">
        <v>1209</v>
      </c>
      <c r="I758" s="290" t="s">
        <v>80</v>
      </c>
      <c r="J758" s="68" t="s">
        <v>244</v>
      </c>
      <c r="K758" s="274">
        <v>3</v>
      </c>
      <c r="L758" s="253">
        <v>40</v>
      </c>
      <c r="M758" s="275"/>
    </row>
    <row r="759" spans="1:13">
      <c r="A759" s="177">
        <v>10</v>
      </c>
      <c r="B759" s="1" t="s">
        <v>326</v>
      </c>
      <c r="C759" s="2" t="s">
        <v>1244</v>
      </c>
      <c r="D759" s="65" t="s">
        <v>234</v>
      </c>
      <c r="E759" s="66">
        <v>8.1</v>
      </c>
      <c r="F759" s="67" t="s">
        <v>53</v>
      </c>
      <c r="G759" s="67" t="s">
        <v>30</v>
      </c>
      <c r="H759" s="68" t="s">
        <v>1209</v>
      </c>
      <c r="I759" s="169" t="s">
        <v>182</v>
      </c>
      <c r="J759" s="68" t="s">
        <v>216</v>
      </c>
      <c r="K759" s="274">
        <v>3</v>
      </c>
      <c r="L759" s="253">
        <v>40</v>
      </c>
      <c r="M759" s="275"/>
    </row>
    <row r="760" spans="1:13">
      <c r="A760" s="165">
        <v>11</v>
      </c>
      <c r="B760" s="1" t="s">
        <v>367</v>
      </c>
      <c r="C760" s="2" t="s">
        <v>1245</v>
      </c>
      <c r="D760" s="65" t="s">
        <v>104</v>
      </c>
      <c r="E760" s="66">
        <v>8.1</v>
      </c>
      <c r="F760" s="67" t="s">
        <v>53</v>
      </c>
      <c r="G760" s="67" t="s">
        <v>164</v>
      </c>
      <c r="H760" s="68" t="s">
        <v>1209</v>
      </c>
      <c r="I760" s="169" t="s">
        <v>93</v>
      </c>
      <c r="J760" s="68" t="s">
        <v>1205</v>
      </c>
      <c r="K760" s="274">
        <v>3</v>
      </c>
      <c r="L760" s="253">
        <v>40</v>
      </c>
      <c r="M760" s="275"/>
    </row>
    <row r="761" spans="1:13">
      <c r="A761" s="177">
        <v>12</v>
      </c>
      <c r="B761" s="50" t="s">
        <v>747</v>
      </c>
      <c r="C761" s="170" t="s">
        <v>1246</v>
      </c>
      <c r="D761" s="171" t="s">
        <v>175</v>
      </c>
      <c r="E761" s="168">
        <v>8.3000000000000007</v>
      </c>
      <c r="F761" s="67" t="s">
        <v>53</v>
      </c>
      <c r="G761" s="67" t="s">
        <v>30</v>
      </c>
      <c r="H761" s="68" t="s">
        <v>1209</v>
      </c>
      <c r="I761" s="169" t="s">
        <v>172</v>
      </c>
      <c r="J761" s="68" t="s">
        <v>1247</v>
      </c>
      <c r="K761" s="274">
        <v>3</v>
      </c>
      <c r="L761" s="253">
        <v>40</v>
      </c>
      <c r="M761" s="275"/>
    </row>
    <row r="762" spans="1:13">
      <c r="A762" s="165">
        <v>13</v>
      </c>
      <c r="B762" s="50" t="s">
        <v>1108</v>
      </c>
      <c r="C762" s="166" t="s">
        <v>1248</v>
      </c>
      <c r="D762" s="167" t="s">
        <v>593</v>
      </c>
      <c r="E762" s="168">
        <v>8.6999999999999993</v>
      </c>
      <c r="F762" s="67" t="s">
        <v>53</v>
      </c>
      <c r="G762" s="67" t="s">
        <v>30</v>
      </c>
      <c r="H762" s="68" t="s">
        <v>1209</v>
      </c>
      <c r="I762" s="169" t="s">
        <v>105</v>
      </c>
      <c r="J762" s="68" t="s">
        <v>255</v>
      </c>
      <c r="K762" s="274">
        <v>2.75</v>
      </c>
      <c r="L762" s="253">
        <v>44</v>
      </c>
      <c r="M762" s="275"/>
    </row>
    <row r="763" spans="1:13">
      <c r="A763" s="165">
        <v>14</v>
      </c>
      <c r="B763" s="50" t="s">
        <v>543</v>
      </c>
      <c r="C763" s="170" t="s">
        <v>898</v>
      </c>
      <c r="D763" s="171" t="s">
        <v>112</v>
      </c>
      <c r="E763" s="168">
        <v>8.1999999999999993</v>
      </c>
      <c r="F763" s="67" t="s">
        <v>53</v>
      </c>
      <c r="G763" s="67" t="s">
        <v>30</v>
      </c>
      <c r="H763" s="68" t="s">
        <v>1209</v>
      </c>
      <c r="I763" s="169" t="s">
        <v>54</v>
      </c>
      <c r="J763" s="68" t="s">
        <v>660</v>
      </c>
      <c r="K763" s="274">
        <v>2.75</v>
      </c>
      <c r="L763" s="253">
        <v>44</v>
      </c>
      <c r="M763" s="275"/>
    </row>
    <row r="764" spans="1:13">
      <c r="A764" s="177">
        <v>15</v>
      </c>
      <c r="B764" s="50" t="s">
        <v>988</v>
      </c>
      <c r="C764" s="166" t="s">
        <v>1249</v>
      </c>
      <c r="D764" s="167" t="s">
        <v>548</v>
      </c>
      <c r="E764" s="168">
        <v>8.3000000000000007</v>
      </c>
      <c r="F764" s="67" t="s">
        <v>53</v>
      </c>
      <c r="G764" s="67" t="s">
        <v>30</v>
      </c>
      <c r="H764" s="68" t="s">
        <v>1209</v>
      </c>
      <c r="I764" s="169" t="s">
        <v>105</v>
      </c>
      <c r="J764" s="68" t="s">
        <v>639</v>
      </c>
      <c r="K764" s="274">
        <v>2.5</v>
      </c>
      <c r="L764" s="253">
        <v>46</v>
      </c>
      <c r="M764" s="275"/>
    </row>
    <row r="765" spans="1:13">
      <c r="A765" s="165">
        <v>16</v>
      </c>
      <c r="B765" s="1" t="s">
        <v>134</v>
      </c>
      <c r="C765" s="2" t="s">
        <v>51</v>
      </c>
      <c r="D765" s="65" t="s">
        <v>409</v>
      </c>
      <c r="E765" s="66">
        <v>8.1</v>
      </c>
      <c r="F765" s="67" t="s">
        <v>53</v>
      </c>
      <c r="G765" s="67" t="s">
        <v>30</v>
      </c>
      <c r="H765" s="68" t="s">
        <v>1209</v>
      </c>
      <c r="I765" s="169" t="s">
        <v>230</v>
      </c>
      <c r="J765" s="68" t="s">
        <v>367</v>
      </c>
      <c r="K765" s="274">
        <v>1.75</v>
      </c>
      <c r="L765" s="253">
        <v>47</v>
      </c>
      <c r="M765" s="275"/>
    </row>
    <row r="766" spans="1:13">
      <c r="A766" s="177">
        <v>17</v>
      </c>
      <c r="B766" s="1" t="s">
        <v>398</v>
      </c>
      <c r="C766" s="2" t="s">
        <v>1250</v>
      </c>
      <c r="D766" s="65" t="s">
        <v>653</v>
      </c>
      <c r="E766" s="66">
        <v>8.1</v>
      </c>
      <c r="F766" s="67" t="s">
        <v>53</v>
      </c>
      <c r="G766" s="67" t="s">
        <v>30</v>
      </c>
      <c r="H766" s="68" t="s">
        <v>1209</v>
      </c>
      <c r="I766" s="169" t="s">
        <v>206</v>
      </c>
      <c r="J766" s="68" t="s">
        <v>1251</v>
      </c>
      <c r="K766" s="274">
        <v>1.75</v>
      </c>
      <c r="L766" s="253">
        <v>47</v>
      </c>
      <c r="M766" s="275"/>
    </row>
    <row r="767" spans="1:13">
      <c r="A767" s="165">
        <v>18</v>
      </c>
      <c r="B767" s="50" t="s">
        <v>720</v>
      </c>
      <c r="C767" s="170" t="s">
        <v>1252</v>
      </c>
      <c r="D767" s="171" t="s">
        <v>275</v>
      </c>
      <c r="E767" s="168">
        <v>8.1</v>
      </c>
      <c r="F767" s="67" t="s">
        <v>53</v>
      </c>
      <c r="G767" s="67" t="s">
        <v>30</v>
      </c>
      <c r="H767" s="68" t="s">
        <v>1209</v>
      </c>
      <c r="I767" s="169" t="s">
        <v>32</v>
      </c>
      <c r="J767" s="68" t="s">
        <v>421</v>
      </c>
      <c r="K767" s="274">
        <v>1.5</v>
      </c>
      <c r="L767" s="253">
        <v>49</v>
      </c>
      <c r="M767" s="275"/>
    </row>
    <row r="768" spans="1:13">
      <c r="A768" s="165">
        <v>19</v>
      </c>
      <c r="B768" s="50" t="s">
        <v>679</v>
      </c>
      <c r="C768" s="170" t="s">
        <v>1253</v>
      </c>
      <c r="D768" s="171" t="s">
        <v>530</v>
      </c>
      <c r="E768" s="168">
        <v>8.1999999999999993</v>
      </c>
      <c r="F768" s="67" t="s">
        <v>53</v>
      </c>
      <c r="G768" s="67" t="s">
        <v>30</v>
      </c>
      <c r="H768" s="68" t="s">
        <v>1209</v>
      </c>
      <c r="I768" s="169" t="s">
        <v>54</v>
      </c>
      <c r="J768" s="68" t="s">
        <v>227</v>
      </c>
      <c r="K768" s="274">
        <v>1.25</v>
      </c>
      <c r="L768" s="253">
        <v>50</v>
      </c>
      <c r="M768" s="275"/>
    </row>
    <row r="769" spans="1:13">
      <c r="A769" s="183">
        <v>1</v>
      </c>
      <c r="B769" s="54" t="s">
        <v>97</v>
      </c>
      <c r="C769" s="55" t="s">
        <v>1254</v>
      </c>
      <c r="D769" s="184" t="s">
        <v>593</v>
      </c>
      <c r="E769" s="185">
        <v>8.4</v>
      </c>
      <c r="F769" s="186" t="s">
        <v>29</v>
      </c>
      <c r="G769" s="186" t="s">
        <v>30</v>
      </c>
      <c r="H769" s="187" t="s">
        <v>271</v>
      </c>
      <c r="I769" s="192" t="s">
        <v>230</v>
      </c>
      <c r="J769" s="187" t="s">
        <v>135</v>
      </c>
      <c r="K769" s="274">
        <v>14.4</v>
      </c>
      <c r="L769" s="253">
        <v>1</v>
      </c>
      <c r="M769" s="275" t="s">
        <v>18</v>
      </c>
    </row>
    <row r="770" spans="1:13">
      <c r="A770" s="188">
        <v>2</v>
      </c>
      <c r="B770" s="56" t="s">
        <v>1156</v>
      </c>
      <c r="C770" s="189" t="s">
        <v>1255</v>
      </c>
      <c r="D770" s="190" t="s">
        <v>278</v>
      </c>
      <c r="E770" s="191">
        <v>8.1</v>
      </c>
      <c r="F770" s="186" t="s">
        <v>29</v>
      </c>
      <c r="G770" s="186" t="s">
        <v>30</v>
      </c>
      <c r="H770" s="187" t="s">
        <v>271</v>
      </c>
      <c r="I770" s="192" t="s">
        <v>37</v>
      </c>
      <c r="J770" s="187" t="s">
        <v>487</v>
      </c>
      <c r="K770" s="274">
        <v>14.4</v>
      </c>
      <c r="L770" s="253">
        <v>1</v>
      </c>
      <c r="M770" s="275" t="s">
        <v>18</v>
      </c>
    </row>
    <row r="771" spans="1:13">
      <c r="A771" s="183">
        <v>3</v>
      </c>
      <c r="B771" s="56" t="s">
        <v>1203</v>
      </c>
      <c r="C771" s="189" t="s">
        <v>682</v>
      </c>
      <c r="D771" s="190" t="s">
        <v>1256</v>
      </c>
      <c r="E771" s="191">
        <v>8.6</v>
      </c>
      <c r="F771" s="186" t="s">
        <v>29</v>
      </c>
      <c r="G771" s="186" t="s">
        <v>30</v>
      </c>
      <c r="H771" s="187" t="s">
        <v>271</v>
      </c>
      <c r="I771" s="192" t="s">
        <v>105</v>
      </c>
      <c r="J771" s="187" t="s">
        <v>144</v>
      </c>
      <c r="K771" s="274">
        <v>14.3</v>
      </c>
      <c r="L771" s="253">
        <v>3</v>
      </c>
      <c r="M771" s="275" t="s">
        <v>19</v>
      </c>
    </row>
    <row r="772" spans="1:13">
      <c r="A772" s="183">
        <v>4</v>
      </c>
      <c r="B772" s="56" t="s">
        <v>862</v>
      </c>
      <c r="C772" s="189" t="s">
        <v>1257</v>
      </c>
      <c r="D772" s="190" t="s">
        <v>1258</v>
      </c>
      <c r="E772" s="191">
        <v>8.8000000000000007</v>
      </c>
      <c r="F772" s="186" t="s">
        <v>29</v>
      </c>
      <c r="G772" s="186" t="s">
        <v>30</v>
      </c>
      <c r="H772" s="187" t="s">
        <v>271</v>
      </c>
      <c r="I772" s="192" t="s">
        <v>105</v>
      </c>
      <c r="J772" s="187" t="s">
        <v>85</v>
      </c>
      <c r="K772" s="274">
        <v>13.8</v>
      </c>
      <c r="L772" s="253">
        <v>4</v>
      </c>
      <c r="M772" s="275" t="s">
        <v>19</v>
      </c>
    </row>
    <row r="773" spans="1:13">
      <c r="A773" s="188">
        <v>5</v>
      </c>
      <c r="B773" s="56" t="s">
        <v>1230</v>
      </c>
      <c r="C773" s="57" t="s">
        <v>1259</v>
      </c>
      <c r="D773" s="58" t="s">
        <v>42</v>
      </c>
      <c r="E773" s="185">
        <v>8.8000000000000007</v>
      </c>
      <c r="F773" s="193" t="s">
        <v>29</v>
      </c>
      <c r="G773" s="193" t="s">
        <v>30</v>
      </c>
      <c r="H773" s="194" t="s">
        <v>271</v>
      </c>
      <c r="I773" s="195" t="s">
        <v>105</v>
      </c>
      <c r="J773" s="187" t="s">
        <v>1080</v>
      </c>
      <c r="K773" s="274">
        <v>13.2</v>
      </c>
      <c r="L773" s="253">
        <v>5</v>
      </c>
      <c r="M773" s="275" t="s">
        <v>20</v>
      </c>
    </row>
    <row r="774" spans="1:13">
      <c r="A774" s="183">
        <v>6</v>
      </c>
      <c r="B774" s="56" t="s">
        <v>1145</v>
      </c>
      <c r="C774" s="189" t="s">
        <v>1260</v>
      </c>
      <c r="D774" s="190" t="s">
        <v>247</v>
      </c>
      <c r="E774" s="191">
        <v>8.1999999999999993</v>
      </c>
      <c r="F774" s="186" t="s">
        <v>29</v>
      </c>
      <c r="G774" s="186" t="s">
        <v>30</v>
      </c>
      <c r="H774" s="187" t="s">
        <v>271</v>
      </c>
      <c r="I774" s="192" t="s">
        <v>37</v>
      </c>
      <c r="J774" s="187" t="s">
        <v>469</v>
      </c>
      <c r="K774" s="274">
        <v>12.8</v>
      </c>
      <c r="L774" s="253">
        <v>6</v>
      </c>
      <c r="M774" s="275" t="s">
        <v>20</v>
      </c>
    </row>
    <row r="775" spans="1:13">
      <c r="A775" s="188">
        <v>7</v>
      </c>
      <c r="B775" s="56" t="s">
        <v>1261</v>
      </c>
      <c r="C775" s="189" t="s">
        <v>1262</v>
      </c>
      <c r="D775" s="190" t="s">
        <v>1263</v>
      </c>
      <c r="E775" s="191">
        <v>8.8000000000000007</v>
      </c>
      <c r="F775" s="186" t="s">
        <v>29</v>
      </c>
      <c r="G775" s="186" t="s">
        <v>30</v>
      </c>
      <c r="H775" s="187" t="s">
        <v>271</v>
      </c>
      <c r="I775" s="192" t="s">
        <v>105</v>
      </c>
      <c r="J775" s="187" t="s">
        <v>348</v>
      </c>
      <c r="K775" s="274">
        <v>12.7</v>
      </c>
      <c r="L775" s="253">
        <v>7</v>
      </c>
      <c r="M775" s="275" t="s">
        <v>20</v>
      </c>
    </row>
    <row r="776" spans="1:13">
      <c r="A776" s="183">
        <v>8</v>
      </c>
      <c r="B776" s="59" t="s">
        <v>400</v>
      </c>
      <c r="C776" s="55" t="s">
        <v>1264</v>
      </c>
      <c r="D776" s="184" t="s">
        <v>548</v>
      </c>
      <c r="E776" s="196">
        <v>8.1999999999999993</v>
      </c>
      <c r="F776" s="197" t="s">
        <v>29</v>
      </c>
      <c r="G776" s="197" t="s">
        <v>30</v>
      </c>
      <c r="H776" s="198" t="s">
        <v>271</v>
      </c>
      <c r="I776" s="291" t="s">
        <v>230</v>
      </c>
      <c r="J776" s="187" t="s">
        <v>380</v>
      </c>
      <c r="K776" s="274">
        <v>12.1</v>
      </c>
      <c r="L776" s="253">
        <v>8</v>
      </c>
      <c r="M776" s="275" t="s">
        <v>20</v>
      </c>
    </row>
    <row r="777" spans="1:13">
      <c r="A777" s="183">
        <v>9</v>
      </c>
      <c r="B777" s="60" t="s">
        <v>967</v>
      </c>
      <c r="C777" s="189" t="s">
        <v>1265</v>
      </c>
      <c r="D777" s="190" t="s">
        <v>670</v>
      </c>
      <c r="E777" s="199">
        <v>8.8000000000000007</v>
      </c>
      <c r="F777" s="200" t="s">
        <v>29</v>
      </c>
      <c r="G777" s="200" t="s">
        <v>30</v>
      </c>
      <c r="H777" s="201" t="s">
        <v>271</v>
      </c>
      <c r="I777" s="202" t="s">
        <v>105</v>
      </c>
      <c r="J777" s="187" t="s">
        <v>238</v>
      </c>
      <c r="K777" s="274">
        <v>12</v>
      </c>
      <c r="L777" s="253">
        <v>9</v>
      </c>
      <c r="M777" s="275" t="s">
        <v>20</v>
      </c>
    </row>
    <row r="778" spans="1:13">
      <c r="A778" s="188">
        <v>10</v>
      </c>
      <c r="B778" s="56" t="s">
        <v>938</v>
      </c>
      <c r="C778" s="189" t="s">
        <v>1266</v>
      </c>
      <c r="D778" s="190" t="s">
        <v>340</v>
      </c>
      <c r="E778" s="191">
        <v>8.8000000000000007</v>
      </c>
      <c r="F778" s="186" t="s">
        <v>29</v>
      </c>
      <c r="G778" s="186" t="s">
        <v>30</v>
      </c>
      <c r="H778" s="187" t="s">
        <v>271</v>
      </c>
      <c r="I778" s="192" t="s">
        <v>105</v>
      </c>
      <c r="J778" s="187" t="s">
        <v>232</v>
      </c>
      <c r="K778" s="274">
        <v>11.8</v>
      </c>
      <c r="L778" s="253">
        <v>10</v>
      </c>
      <c r="M778" s="275" t="s">
        <v>20</v>
      </c>
    </row>
    <row r="779" spans="1:13">
      <c r="A779" s="183">
        <v>11</v>
      </c>
      <c r="B779" s="56" t="s">
        <v>1139</v>
      </c>
      <c r="C779" s="189" t="s">
        <v>1267</v>
      </c>
      <c r="D779" s="190" t="s">
        <v>166</v>
      </c>
      <c r="E779" s="191">
        <v>8.8000000000000007</v>
      </c>
      <c r="F779" s="186" t="s">
        <v>29</v>
      </c>
      <c r="G779" s="186" t="s">
        <v>30</v>
      </c>
      <c r="H779" s="187" t="s">
        <v>271</v>
      </c>
      <c r="I779" s="192" t="s">
        <v>105</v>
      </c>
      <c r="J779" s="187" t="s">
        <v>1124</v>
      </c>
      <c r="K779" s="274">
        <v>11.7</v>
      </c>
      <c r="L779" s="253">
        <v>11</v>
      </c>
      <c r="M779" s="275" t="s">
        <v>20</v>
      </c>
    </row>
    <row r="780" spans="1:13">
      <c r="A780" s="188">
        <v>12</v>
      </c>
      <c r="B780" s="56" t="s">
        <v>1069</v>
      </c>
      <c r="C780" s="189" t="s">
        <v>521</v>
      </c>
      <c r="D780" s="190" t="s">
        <v>292</v>
      </c>
      <c r="E780" s="191">
        <v>8.1</v>
      </c>
      <c r="F780" s="186" t="s">
        <v>29</v>
      </c>
      <c r="G780" s="186" t="s">
        <v>30</v>
      </c>
      <c r="H780" s="187" t="s">
        <v>271</v>
      </c>
      <c r="I780" s="192" t="s">
        <v>167</v>
      </c>
      <c r="J780" s="187" t="s">
        <v>491</v>
      </c>
      <c r="K780" s="274">
        <v>11.4</v>
      </c>
      <c r="L780" s="253">
        <v>12</v>
      </c>
      <c r="M780" s="275" t="s">
        <v>20</v>
      </c>
    </row>
    <row r="781" spans="1:13">
      <c r="A781" s="183">
        <v>13</v>
      </c>
      <c r="B781" s="56" t="s">
        <v>906</v>
      </c>
      <c r="C781" s="189" t="s">
        <v>940</v>
      </c>
      <c r="D781" s="190" t="s">
        <v>736</v>
      </c>
      <c r="E781" s="191">
        <v>8.1999999999999993</v>
      </c>
      <c r="F781" s="186" t="s">
        <v>29</v>
      </c>
      <c r="G781" s="186" t="s">
        <v>30</v>
      </c>
      <c r="H781" s="187" t="s">
        <v>271</v>
      </c>
      <c r="I781" s="192" t="s">
        <v>37</v>
      </c>
      <c r="J781" s="187" t="s">
        <v>43</v>
      </c>
      <c r="K781" s="274">
        <v>11.4</v>
      </c>
      <c r="L781" s="253">
        <v>12</v>
      </c>
      <c r="M781" s="275" t="s">
        <v>20</v>
      </c>
    </row>
    <row r="782" spans="1:13">
      <c r="A782" s="183">
        <v>14</v>
      </c>
      <c r="B782" s="54" t="s">
        <v>472</v>
      </c>
      <c r="C782" s="55" t="s">
        <v>496</v>
      </c>
      <c r="D782" s="184" t="s">
        <v>998</v>
      </c>
      <c r="E782" s="185">
        <v>8.1999999999999993</v>
      </c>
      <c r="F782" s="186" t="s">
        <v>29</v>
      </c>
      <c r="G782" s="186" t="s">
        <v>30</v>
      </c>
      <c r="H782" s="187" t="s">
        <v>271</v>
      </c>
      <c r="I782" s="192" t="s">
        <v>182</v>
      </c>
      <c r="J782" s="187" t="s">
        <v>939</v>
      </c>
      <c r="K782" s="274">
        <v>11.3</v>
      </c>
      <c r="L782" s="253">
        <v>14</v>
      </c>
      <c r="M782" s="275" t="s">
        <v>20</v>
      </c>
    </row>
    <row r="783" spans="1:13">
      <c r="A783" s="188">
        <v>15</v>
      </c>
      <c r="B783" s="56" t="s">
        <v>1038</v>
      </c>
      <c r="C783" s="189" t="s">
        <v>1268</v>
      </c>
      <c r="D783" s="190" t="s">
        <v>676</v>
      </c>
      <c r="E783" s="191">
        <v>8.1</v>
      </c>
      <c r="F783" s="186" t="s">
        <v>29</v>
      </c>
      <c r="G783" s="186" t="s">
        <v>30</v>
      </c>
      <c r="H783" s="187" t="s">
        <v>271</v>
      </c>
      <c r="I783" s="192" t="s">
        <v>58</v>
      </c>
      <c r="J783" s="187" t="s">
        <v>1175</v>
      </c>
      <c r="K783" s="274">
        <v>10.9</v>
      </c>
      <c r="L783" s="253">
        <v>15</v>
      </c>
      <c r="M783" s="275" t="s">
        <v>20</v>
      </c>
    </row>
    <row r="784" spans="1:13">
      <c r="A784" s="183">
        <v>16</v>
      </c>
      <c r="B784" s="54" t="s">
        <v>269</v>
      </c>
      <c r="C784" s="55" t="s">
        <v>1218</v>
      </c>
      <c r="D784" s="184" t="s">
        <v>964</v>
      </c>
      <c r="E784" s="185">
        <v>8.1</v>
      </c>
      <c r="F784" s="186" t="s">
        <v>29</v>
      </c>
      <c r="G784" s="186" t="s">
        <v>164</v>
      </c>
      <c r="H784" s="187" t="s">
        <v>271</v>
      </c>
      <c r="I784" s="192" t="s">
        <v>93</v>
      </c>
      <c r="J784" s="187" t="s">
        <v>94</v>
      </c>
      <c r="K784" s="274">
        <v>10.8</v>
      </c>
      <c r="L784" s="253">
        <v>16</v>
      </c>
      <c r="M784" s="275" t="s">
        <v>21</v>
      </c>
    </row>
    <row r="785" spans="1:13">
      <c r="A785" s="188">
        <v>17</v>
      </c>
      <c r="B785" s="56" t="s">
        <v>1022</v>
      </c>
      <c r="C785" s="189" t="s">
        <v>1269</v>
      </c>
      <c r="D785" s="190" t="s">
        <v>1047</v>
      </c>
      <c r="E785" s="191">
        <v>8.8000000000000007</v>
      </c>
      <c r="F785" s="186" t="s">
        <v>29</v>
      </c>
      <c r="G785" s="186" t="s">
        <v>30</v>
      </c>
      <c r="H785" s="187" t="s">
        <v>271</v>
      </c>
      <c r="I785" s="192" t="s">
        <v>105</v>
      </c>
      <c r="J785" s="187" t="s">
        <v>325</v>
      </c>
      <c r="K785" s="274">
        <v>10.8</v>
      </c>
      <c r="L785" s="253">
        <v>16</v>
      </c>
      <c r="M785" s="275" t="s">
        <v>21</v>
      </c>
    </row>
    <row r="786" spans="1:13">
      <c r="A786" s="183">
        <v>18</v>
      </c>
      <c r="B786" s="56" t="s">
        <v>684</v>
      </c>
      <c r="C786" s="57" t="s">
        <v>1270</v>
      </c>
      <c r="D786" s="203" t="s">
        <v>1271</v>
      </c>
      <c r="E786" s="191">
        <v>8.1999999999999993</v>
      </c>
      <c r="F786" s="186" t="s">
        <v>29</v>
      </c>
      <c r="G786" s="186" t="s">
        <v>30</v>
      </c>
      <c r="H786" s="187" t="s">
        <v>271</v>
      </c>
      <c r="I786" s="192" t="s">
        <v>122</v>
      </c>
      <c r="J786" s="187" t="s">
        <v>156</v>
      </c>
      <c r="K786" s="274">
        <v>10.4</v>
      </c>
      <c r="L786" s="253">
        <v>18</v>
      </c>
      <c r="M786" s="275" t="s">
        <v>21</v>
      </c>
    </row>
    <row r="787" spans="1:13">
      <c r="A787" s="183">
        <v>1</v>
      </c>
      <c r="B787" s="56" t="s">
        <v>1031</v>
      </c>
      <c r="C787" s="189" t="s">
        <v>1272</v>
      </c>
      <c r="D787" s="190" t="s">
        <v>792</v>
      </c>
      <c r="E787" s="191">
        <v>8.1</v>
      </c>
      <c r="F787" s="186" t="s">
        <v>29</v>
      </c>
      <c r="G787" s="186" t="s">
        <v>30</v>
      </c>
      <c r="H787" s="187" t="s">
        <v>271</v>
      </c>
      <c r="I787" s="192" t="s">
        <v>58</v>
      </c>
      <c r="J787" s="187" t="s">
        <v>101</v>
      </c>
      <c r="K787" s="274">
        <v>10.3</v>
      </c>
      <c r="L787" s="253">
        <v>19</v>
      </c>
      <c r="M787" s="275" t="s">
        <v>21</v>
      </c>
    </row>
    <row r="788" spans="1:13">
      <c r="A788" s="183">
        <v>2</v>
      </c>
      <c r="B788" s="56" t="s">
        <v>1273</v>
      </c>
      <c r="C788" s="189" t="s">
        <v>1274</v>
      </c>
      <c r="D788" s="190" t="s">
        <v>366</v>
      </c>
      <c r="E788" s="191">
        <v>8.1999999999999993</v>
      </c>
      <c r="F788" s="186" t="s">
        <v>29</v>
      </c>
      <c r="G788" s="186" t="s">
        <v>30</v>
      </c>
      <c r="H788" s="187" t="s">
        <v>271</v>
      </c>
      <c r="I788" s="192" t="s">
        <v>58</v>
      </c>
      <c r="J788" s="187" t="s">
        <v>440</v>
      </c>
      <c r="K788" s="274">
        <v>9.9</v>
      </c>
      <c r="L788" s="253">
        <v>20</v>
      </c>
      <c r="M788" s="275" t="s">
        <v>21</v>
      </c>
    </row>
    <row r="789" spans="1:13">
      <c r="A789" s="188">
        <v>3</v>
      </c>
      <c r="B789" s="56" t="s">
        <v>1183</v>
      </c>
      <c r="C789" s="189" t="s">
        <v>1275</v>
      </c>
      <c r="D789" s="190" t="s">
        <v>275</v>
      </c>
      <c r="E789" s="191">
        <v>8.1</v>
      </c>
      <c r="F789" s="186" t="s">
        <v>29</v>
      </c>
      <c r="G789" s="186" t="s">
        <v>30</v>
      </c>
      <c r="H789" s="187" t="s">
        <v>271</v>
      </c>
      <c r="I789" s="192" t="s">
        <v>167</v>
      </c>
      <c r="J789" s="187" t="s">
        <v>406</v>
      </c>
      <c r="K789" s="274">
        <v>9.8000000000000007</v>
      </c>
      <c r="L789" s="253">
        <v>21</v>
      </c>
      <c r="M789" s="275" t="s">
        <v>21</v>
      </c>
    </row>
    <row r="790" spans="1:13">
      <c r="A790" s="183">
        <v>4</v>
      </c>
      <c r="B790" s="56" t="s">
        <v>794</v>
      </c>
      <c r="C790" s="57" t="s">
        <v>1276</v>
      </c>
      <c r="D790" s="203" t="s">
        <v>175</v>
      </c>
      <c r="E790" s="191">
        <v>8.1999999999999993</v>
      </c>
      <c r="F790" s="186" t="s">
        <v>29</v>
      </c>
      <c r="G790" s="186" t="s">
        <v>30</v>
      </c>
      <c r="H790" s="187" t="s">
        <v>271</v>
      </c>
      <c r="I790" s="192" t="s">
        <v>122</v>
      </c>
      <c r="J790" s="187" t="s">
        <v>1277</v>
      </c>
      <c r="K790" s="274">
        <v>9.8000000000000007</v>
      </c>
      <c r="L790" s="253">
        <v>21</v>
      </c>
      <c r="M790" s="275" t="s">
        <v>21</v>
      </c>
    </row>
    <row r="791" spans="1:13">
      <c r="A791" s="183">
        <v>5</v>
      </c>
      <c r="B791" s="56" t="s">
        <v>899</v>
      </c>
      <c r="C791" s="189" t="s">
        <v>870</v>
      </c>
      <c r="D791" s="190" t="s">
        <v>595</v>
      </c>
      <c r="E791" s="191">
        <v>8.5</v>
      </c>
      <c r="F791" s="186" t="s">
        <v>29</v>
      </c>
      <c r="G791" s="186" t="s">
        <v>30</v>
      </c>
      <c r="H791" s="187" t="s">
        <v>271</v>
      </c>
      <c r="I791" s="192" t="s">
        <v>58</v>
      </c>
      <c r="J791" s="187" t="s">
        <v>1101</v>
      </c>
      <c r="K791" s="274">
        <v>9.6</v>
      </c>
      <c r="L791" s="253">
        <v>23</v>
      </c>
      <c r="M791" s="275" t="s">
        <v>21</v>
      </c>
    </row>
    <row r="792" spans="1:13">
      <c r="A792" s="183">
        <v>6</v>
      </c>
      <c r="B792" s="56" t="s">
        <v>1059</v>
      </c>
      <c r="C792" s="189" t="s">
        <v>1278</v>
      </c>
      <c r="D792" s="190" t="s">
        <v>582</v>
      </c>
      <c r="E792" s="191">
        <v>8.1999999999999993</v>
      </c>
      <c r="F792" s="186" t="s">
        <v>29</v>
      </c>
      <c r="G792" s="186" t="s">
        <v>30</v>
      </c>
      <c r="H792" s="187" t="s">
        <v>271</v>
      </c>
      <c r="I792" s="192" t="s">
        <v>37</v>
      </c>
      <c r="J792" s="187" t="s">
        <v>883</v>
      </c>
      <c r="K792" s="274">
        <v>9.4</v>
      </c>
      <c r="L792" s="253">
        <v>24</v>
      </c>
      <c r="M792" s="275" t="s">
        <v>21</v>
      </c>
    </row>
    <row r="793" spans="1:13">
      <c r="A793" s="183">
        <v>7</v>
      </c>
      <c r="B793" s="54" t="s">
        <v>67</v>
      </c>
      <c r="C793" s="55" t="s">
        <v>501</v>
      </c>
      <c r="D793" s="184" t="s">
        <v>1279</v>
      </c>
      <c r="E793" s="185">
        <v>8.4</v>
      </c>
      <c r="F793" s="186" t="s">
        <v>29</v>
      </c>
      <c r="G793" s="186" t="s">
        <v>30</v>
      </c>
      <c r="H793" s="187" t="s">
        <v>271</v>
      </c>
      <c r="I793" s="192" t="s">
        <v>230</v>
      </c>
      <c r="J793" s="187" t="s">
        <v>203</v>
      </c>
      <c r="K793" s="274">
        <v>9.1</v>
      </c>
      <c r="L793" s="253">
        <v>25</v>
      </c>
      <c r="M793" s="275" t="s">
        <v>21</v>
      </c>
    </row>
    <row r="794" spans="1:13">
      <c r="A794" s="188">
        <v>8</v>
      </c>
      <c r="B794" s="56" t="s">
        <v>637</v>
      </c>
      <c r="C794" s="204" t="s">
        <v>682</v>
      </c>
      <c r="D794" s="205" t="s">
        <v>79</v>
      </c>
      <c r="E794" s="191">
        <v>8.1</v>
      </c>
      <c r="F794" s="186" t="s">
        <v>29</v>
      </c>
      <c r="G794" s="186" t="s">
        <v>30</v>
      </c>
      <c r="H794" s="187" t="s">
        <v>271</v>
      </c>
      <c r="I794" s="192" t="s">
        <v>32</v>
      </c>
      <c r="J794" s="187" t="s">
        <v>956</v>
      </c>
      <c r="K794" s="274">
        <v>9.1</v>
      </c>
      <c r="L794" s="253">
        <v>25</v>
      </c>
      <c r="M794" s="275" t="s">
        <v>21</v>
      </c>
    </row>
    <row r="795" spans="1:13">
      <c r="A795" s="183">
        <v>9</v>
      </c>
      <c r="B795" s="56" t="s">
        <v>1222</v>
      </c>
      <c r="C795" s="189" t="s">
        <v>1280</v>
      </c>
      <c r="D795" s="190" t="s">
        <v>42</v>
      </c>
      <c r="E795" s="191">
        <v>8.1</v>
      </c>
      <c r="F795" s="186" t="s">
        <v>29</v>
      </c>
      <c r="G795" s="186" t="s">
        <v>30</v>
      </c>
      <c r="H795" s="187" t="s">
        <v>271</v>
      </c>
      <c r="I795" s="192" t="s">
        <v>167</v>
      </c>
      <c r="J795" s="187" t="s">
        <v>1083</v>
      </c>
      <c r="K795" s="274">
        <v>8.9</v>
      </c>
      <c r="L795" s="253">
        <v>27</v>
      </c>
      <c r="M795" s="275" t="s">
        <v>21</v>
      </c>
    </row>
    <row r="796" spans="1:13">
      <c r="A796" s="183">
        <v>10</v>
      </c>
      <c r="B796" s="54" t="s">
        <v>202</v>
      </c>
      <c r="C796" s="55" t="s">
        <v>1281</v>
      </c>
      <c r="D796" s="184" t="s">
        <v>377</v>
      </c>
      <c r="E796" s="185">
        <v>8.1999999999999993</v>
      </c>
      <c r="F796" s="186" t="s">
        <v>72</v>
      </c>
      <c r="G796" s="186" t="s">
        <v>73</v>
      </c>
      <c r="H796" s="187" t="s">
        <v>271</v>
      </c>
      <c r="I796" s="192" t="s">
        <v>74</v>
      </c>
      <c r="J796" s="187" t="s">
        <v>700</v>
      </c>
      <c r="K796" s="274">
        <v>8.6</v>
      </c>
      <c r="L796" s="253">
        <v>28</v>
      </c>
      <c r="M796" s="275"/>
    </row>
    <row r="797" spans="1:13">
      <c r="A797" s="183">
        <v>11</v>
      </c>
      <c r="B797" s="61" t="s">
        <v>718</v>
      </c>
      <c r="C797" s="206" t="s">
        <v>1282</v>
      </c>
      <c r="D797" s="207" t="s">
        <v>670</v>
      </c>
      <c r="E797" s="208">
        <v>8.1</v>
      </c>
      <c r="F797" s="209" t="s">
        <v>53</v>
      </c>
      <c r="G797" s="209" t="s">
        <v>30</v>
      </c>
      <c r="H797" s="210" t="s">
        <v>271</v>
      </c>
      <c r="I797" s="291" t="s">
        <v>100</v>
      </c>
      <c r="J797" s="187" t="s">
        <v>119</v>
      </c>
      <c r="K797" s="274">
        <v>8.1</v>
      </c>
      <c r="L797" s="253">
        <v>29</v>
      </c>
      <c r="M797" s="275"/>
    </row>
    <row r="798" spans="1:13">
      <c r="A798" s="183">
        <v>12</v>
      </c>
      <c r="B798" s="60" t="s">
        <v>783</v>
      </c>
      <c r="C798" s="204" t="s">
        <v>1283</v>
      </c>
      <c r="D798" s="205" t="s">
        <v>289</v>
      </c>
      <c r="E798" s="199">
        <v>8.3000000000000007</v>
      </c>
      <c r="F798" s="200" t="s">
        <v>29</v>
      </c>
      <c r="G798" s="200" t="s">
        <v>30</v>
      </c>
      <c r="H798" s="201" t="s">
        <v>271</v>
      </c>
      <c r="I798" s="202" t="s">
        <v>117</v>
      </c>
      <c r="J798" s="187" t="s">
        <v>272</v>
      </c>
      <c r="K798" s="274">
        <v>7.6</v>
      </c>
      <c r="L798" s="253">
        <v>30</v>
      </c>
      <c r="M798" s="275"/>
    </row>
    <row r="799" spans="1:13">
      <c r="A799" s="188">
        <v>13</v>
      </c>
      <c r="B799" s="56" t="s">
        <v>748</v>
      </c>
      <c r="C799" s="204" t="s">
        <v>1284</v>
      </c>
      <c r="D799" s="205" t="s">
        <v>1285</v>
      </c>
      <c r="E799" s="191">
        <v>8.1</v>
      </c>
      <c r="F799" s="186" t="s">
        <v>29</v>
      </c>
      <c r="G799" s="186" t="s">
        <v>30</v>
      </c>
      <c r="H799" s="187" t="s">
        <v>271</v>
      </c>
      <c r="I799" s="192" t="s">
        <v>133</v>
      </c>
      <c r="J799" s="187" t="s">
        <v>1013</v>
      </c>
      <c r="K799" s="274">
        <v>7.5</v>
      </c>
      <c r="L799" s="253">
        <v>31</v>
      </c>
      <c r="M799" s="275"/>
    </row>
    <row r="800" spans="1:13">
      <c r="A800" s="183">
        <v>14</v>
      </c>
      <c r="B800" s="56" t="s">
        <v>692</v>
      </c>
      <c r="C800" s="206" t="s">
        <v>1286</v>
      </c>
      <c r="D800" s="207" t="s">
        <v>1287</v>
      </c>
      <c r="E800" s="191">
        <v>8.1</v>
      </c>
      <c r="F800" s="211" t="s">
        <v>29</v>
      </c>
      <c r="G800" s="211" t="s">
        <v>30</v>
      </c>
      <c r="H800" s="212" t="s">
        <v>271</v>
      </c>
      <c r="I800" s="192" t="s">
        <v>100</v>
      </c>
      <c r="J800" s="187" t="s">
        <v>515</v>
      </c>
      <c r="K800" s="274">
        <v>7.4</v>
      </c>
      <c r="L800" s="253">
        <v>32</v>
      </c>
      <c r="M800" s="275"/>
    </row>
    <row r="801" spans="1:13">
      <c r="A801" s="188">
        <v>1</v>
      </c>
      <c r="B801" s="54" t="s">
        <v>414</v>
      </c>
      <c r="C801" s="55" t="s">
        <v>1288</v>
      </c>
      <c r="D801" s="184" t="s">
        <v>493</v>
      </c>
      <c r="E801" s="185">
        <v>8.1999999999999993</v>
      </c>
      <c r="F801" s="186" t="s">
        <v>29</v>
      </c>
      <c r="G801" s="186" t="s">
        <v>30</v>
      </c>
      <c r="H801" s="187" t="s">
        <v>271</v>
      </c>
      <c r="I801" s="192" t="s">
        <v>230</v>
      </c>
      <c r="J801" s="187" t="s">
        <v>312</v>
      </c>
      <c r="K801" s="274">
        <v>7.2</v>
      </c>
      <c r="L801" s="253">
        <v>33</v>
      </c>
      <c r="M801" s="275"/>
    </row>
    <row r="802" spans="1:13">
      <c r="A802" s="183">
        <v>2</v>
      </c>
      <c r="B802" s="56" t="s">
        <v>554</v>
      </c>
      <c r="C802" s="204" t="s">
        <v>1289</v>
      </c>
      <c r="D802" s="205" t="s">
        <v>582</v>
      </c>
      <c r="E802" s="191">
        <v>8.3000000000000007</v>
      </c>
      <c r="F802" s="186" t="s">
        <v>29</v>
      </c>
      <c r="G802" s="186" t="s">
        <v>30</v>
      </c>
      <c r="H802" s="187" t="s">
        <v>271</v>
      </c>
      <c r="I802" s="192" t="s">
        <v>54</v>
      </c>
      <c r="J802" s="187" t="s">
        <v>846</v>
      </c>
      <c r="K802" s="274">
        <v>6.9</v>
      </c>
      <c r="L802" s="253">
        <v>34</v>
      </c>
      <c r="M802" s="275"/>
    </row>
    <row r="803" spans="1:13">
      <c r="A803" s="183">
        <v>3</v>
      </c>
      <c r="B803" s="56" t="s">
        <v>1251</v>
      </c>
      <c r="C803" s="189" t="s">
        <v>1254</v>
      </c>
      <c r="D803" s="190" t="s">
        <v>540</v>
      </c>
      <c r="E803" s="191">
        <v>8.3000000000000007</v>
      </c>
      <c r="F803" s="186" t="s">
        <v>29</v>
      </c>
      <c r="G803" s="186" t="s">
        <v>30</v>
      </c>
      <c r="H803" s="187" t="s">
        <v>271</v>
      </c>
      <c r="I803" s="192" t="s">
        <v>58</v>
      </c>
      <c r="J803" s="187" t="s">
        <v>843</v>
      </c>
      <c r="K803" s="274">
        <v>6.8</v>
      </c>
      <c r="L803" s="253">
        <v>35</v>
      </c>
      <c r="M803" s="275"/>
    </row>
    <row r="804" spans="1:13">
      <c r="A804" s="188">
        <v>4</v>
      </c>
      <c r="B804" s="56" t="s">
        <v>1290</v>
      </c>
      <c r="C804" s="189" t="s">
        <v>1291</v>
      </c>
      <c r="D804" s="190" t="s">
        <v>1292</v>
      </c>
      <c r="E804" s="191">
        <v>8.1999999999999993</v>
      </c>
      <c r="F804" s="186" t="s">
        <v>29</v>
      </c>
      <c r="G804" s="186" t="s">
        <v>30</v>
      </c>
      <c r="H804" s="187" t="s">
        <v>271</v>
      </c>
      <c r="I804" s="192" t="s">
        <v>37</v>
      </c>
      <c r="J804" s="187" t="s">
        <v>1179</v>
      </c>
      <c r="K804" s="274">
        <v>6.6</v>
      </c>
      <c r="L804" s="253">
        <v>36</v>
      </c>
      <c r="M804" s="275"/>
    </row>
    <row r="805" spans="1:13">
      <c r="A805" s="183">
        <v>5</v>
      </c>
      <c r="B805" s="54" t="s">
        <v>263</v>
      </c>
      <c r="C805" s="55" t="s">
        <v>1293</v>
      </c>
      <c r="D805" s="184" t="s">
        <v>289</v>
      </c>
      <c r="E805" s="185">
        <v>8.1</v>
      </c>
      <c r="F805" s="186" t="s">
        <v>29</v>
      </c>
      <c r="G805" s="186" t="s">
        <v>164</v>
      </c>
      <c r="H805" s="187" t="s">
        <v>271</v>
      </c>
      <c r="I805" s="192" t="s">
        <v>93</v>
      </c>
      <c r="J805" s="187" t="s">
        <v>326</v>
      </c>
      <c r="K805" s="274">
        <v>6.5</v>
      </c>
      <c r="L805" s="253">
        <v>37</v>
      </c>
      <c r="M805" s="275"/>
    </row>
    <row r="806" spans="1:13">
      <c r="A806" s="188">
        <v>6</v>
      </c>
      <c r="B806" s="56" t="s">
        <v>753</v>
      </c>
      <c r="C806" s="204" t="s">
        <v>1294</v>
      </c>
      <c r="D806" s="205" t="s">
        <v>550</v>
      </c>
      <c r="E806" s="191">
        <v>8.3000000000000007</v>
      </c>
      <c r="F806" s="186" t="s">
        <v>29</v>
      </c>
      <c r="G806" s="186" t="s">
        <v>30</v>
      </c>
      <c r="H806" s="187" t="s">
        <v>271</v>
      </c>
      <c r="I806" s="192" t="s">
        <v>172</v>
      </c>
      <c r="J806" s="187" t="s">
        <v>1295</v>
      </c>
      <c r="K806" s="274">
        <v>6.4</v>
      </c>
      <c r="L806" s="253">
        <v>38</v>
      </c>
      <c r="M806" s="275"/>
    </row>
    <row r="807" spans="1:13">
      <c r="A807" s="183">
        <v>7</v>
      </c>
      <c r="B807" s="54" t="s">
        <v>75</v>
      </c>
      <c r="C807" s="55" t="s">
        <v>1296</v>
      </c>
      <c r="D807" s="184" t="s">
        <v>423</v>
      </c>
      <c r="E807" s="185">
        <v>8.1</v>
      </c>
      <c r="F807" s="186" t="s">
        <v>29</v>
      </c>
      <c r="G807" s="186" t="s">
        <v>30</v>
      </c>
      <c r="H807" s="187" t="s">
        <v>271</v>
      </c>
      <c r="I807" s="192" t="s">
        <v>80</v>
      </c>
      <c r="J807" s="187" t="s">
        <v>783</v>
      </c>
      <c r="K807" s="274">
        <v>6.2</v>
      </c>
      <c r="L807" s="253">
        <v>39</v>
      </c>
      <c r="M807" s="275"/>
    </row>
    <row r="808" spans="1:13">
      <c r="A808" s="183">
        <v>8</v>
      </c>
      <c r="B808" s="56" t="s">
        <v>752</v>
      </c>
      <c r="C808" s="204" t="s">
        <v>1297</v>
      </c>
      <c r="D808" s="205" t="s">
        <v>430</v>
      </c>
      <c r="E808" s="191">
        <v>8.3000000000000007</v>
      </c>
      <c r="F808" s="186" t="s">
        <v>29</v>
      </c>
      <c r="G808" s="186" t="s">
        <v>30</v>
      </c>
      <c r="H808" s="187" t="s">
        <v>271</v>
      </c>
      <c r="I808" s="192" t="s">
        <v>117</v>
      </c>
      <c r="J808" s="187" t="s">
        <v>373</v>
      </c>
      <c r="K808" s="274">
        <v>6</v>
      </c>
      <c r="L808" s="253">
        <v>40</v>
      </c>
      <c r="M808" s="275"/>
    </row>
    <row r="809" spans="1:13">
      <c r="A809" s="188">
        <v>9</v>
      </c>
      <c r="B809" s="56" t="s">
        <v>617</v>
      </c>
      <c r="C809" s="204" t="s">
        <v>1298</v>
      </c>
      <c r="D809" s="205" t="s">
        <v>567</v>
      </c>
      <c r="E809" s="191">
        <v>8.3000000000000007</v>
      </c>
      <c r="F809" s="186" t="s">
        <v>29</v>
      </c>
      <c r="G809" s="186" t="s">
        <v>30</v>
      </c>
      <c r="H809" s="187" t="s">
        <v>271</v>
      </c>
      <c r="I809" s="192" t="s">
        <v>54</v>
      </c>
      <c r="J809" s="187" t="s">
        <v>943</v>
      </c>
      <c r="K809" s="274">
        <v>5.9</v>
      </c>
      <c r="L809" s="253">
        <v>41</v>
      </c>
      <c r="M809" s="275"/>
    </row>
    <row r="810" spans="1:13">
      <c r="A810" s="183">
        <v>10</v>
      </c>
      <c r="B810" s="56" t="s">
        <v>654</v>
      </c>
      <c r="C810" s="204" t="s">
        <v>1299</v>
      </c>
      <c r="D810" s="205" t="s">
        <v>175</v>
      </c>
      <c r="E810" s="191">
        <v>8.4</v>
      </c>
      <c r="F810" s="186" t="s">
        <v>29</v>
      </c>
      <c r="G810" s="186" t="s">
        <v>30</v>
      </c>
      <c r="H810" s="187" t="s">
        <v>271</v>
      </c>
      <c r="I810" s="192" t="s">
        <v>32</v>
      </c>
      <c r="J810" s="187" t="s">
        <v>1300</v>
      </c>
      <c r="K810" s="274">
        <v>5.7</v>
      </c>
      <c r="L810" s="253">
        <v>42</v>
      </c>
      <c r="M810" s="275"/>
    </row>
    <row r="811" spans="1:13">
      <c r="A811" s="188">
        <v>11</v>
      </c>
      <c r="B811" s="56" t="s">
        <v>527</v>
      </c>
      <c r="C811" s="204" t="s">
        <v>1301</v>
      </c>
      <c r="D811" s="205" t="s">
        <v>1302</v>
      </c>
      <c r="E811" s="191">
        <v>8.1999999999999993</v>
      </c>
      <c r="F811" s="186" t="s">
        <v>29</v>
      </c>
      <c r="G811" s="186" t="s">
        <v>30</v>
      </c>
      <c r="H811" s="187" t="s">
        <v>271</v>
      </c>
      <c r="I811" s="192" t="s">
        <v>172</v>
      </c>
      <c r="J811" s="187" t="s">
        <v>360</v>
      </c>
      <c r="K811" s="274">
        <v>5.6</v>
      </c>
      <c r="L811" s="253">
        <v>43</v>
      </c>
      <c r="M811" s="275"/>
    </row>
    <row r="812" spans="1:13">
      <c r="A812" s="183">
        <v>12</v>
      </c>
      <c r="B812" s="54" t="s">
        <v>312</v>
      </c>
      <c r="C812" s="55" t="s">
        <v>1303</v>
      </c>
      <c r="D812" s="184" t="s">
        <v>835</v>
      </c>
      <c r="E812" s="185">
        <v>8.1</v>
      </c>
      <c r="F812" s="186" t="s">
        <v>29</v>
      </c>
      <c r="G812" s="186" t="s">
        <v>30</v>
      </c>
      <c r="H812" s="187" t="s">
        <v>271</v>
      </c>
      <c r="I812" s="192" t="s">
        <v>182</v>
      </c>
      <c r="J812" s="187" t="s">
        <v>977</v>
      </c>
      <c r="K812" s="274">
        <v>5.6</v>
      </c>
      <c r="L812" s="253">
        <v>43</v>
      </c>
      <c r="M812" s="275"/>
    </row>
    <row r="813" spans="1:13">
      <c r="A813" s="183">
        <v>13</v>
      </c>
      <c r="B813" s="54" t="s">
        <v>318</v>
      </c>
      <c r="C813" s="55" t="s">
        <v>903</v>
      </c>
      <c r="D813" s="184" t="s">
        <v>606</v>
      </c>
      <c r="E813" s="185">
        <v>8.4</v>
      </c>
      <c r="F813" s="186" t="s">
        <v>29</v>
      </c>
      <c r="G813" s="186" t="s">
        <v>30</v>
      </c>
      <c r="H813" s="187" t="s">
        <v>271</v>
      </c>
      <c r="I813" s="192" t="s">
        <v>182</v>
      </c>
      <c r="J813" s="187" t="s">
        <v>276</v>
      </c>
      <c r="K813" s="274">
        <v>5.3</v>
      </c>
      <c r="L813" s="253">
        <v>45</v>
      </c>
      <c r="M813" s="275"/>
    </row>
    <row r="814" spans="1:13">
      <c r="A814" s="188">
        <v>14</v>
      </c>
      <c r="B814" s="54" t="s">
        <v>150</v>
      </c>
      <c r="C814" s="55" t="s">
        <v>697</v>
      </c>
      <c r="D814" s="184" t="s">
        <v>275</v>
      </c>
      <c r="E814" s="185">
        <v>8.1</v>
      </c>
      <c r="F814" s="186" t="s">
        <v>29</v>
      </c>
      <c r="G814" s="186" t="s">
        <v>164</v>
      </c>
      <c r="H814" s="187" t="s">
        <v>271</v>
      </c>
      <c r="I814" s="192" t="s">
        <v>93</v>
      </c>
      <c r="J814" s="187" t="s">
        <v>417</v>
      </c>
      <c r="K814" s="274">
        <v>5.3</v>
      </c>
      <c r="L814" s="253">
        <v>45</v>
      </c>
      <c r="M814" s="275"/>
    </row>
    <row r="815" spans="1:13">
      <c r="A815" s="183">
        <v>15</v>
      </c>
      <c r="B815" s="59" t="s">
        <v>395</v>
      </c>
      <c r="C815" s="55" t="s">
        <v>1304</v>
      </c>
      <c r="D815" s="184" t="s">
        <v>1163</v>
      </c>
      <c r="E815" s="196">
        <v>8.3000000000000007</v>
      </c>
      <c r="F815" s="197" t="s">
        <v>72</v>
      </c>
      <c r="G815" s="197" t="s">
        <v>73</v>
      </c>
      <c r="H815" s="198" t="s">
        <v>271</v>
      </c>
      <c r="I815" s="291" t="s">
        <v>74</v>
      </c>
      <c r="J815" s="187" t="s">
        <v>1305</v>
      </c>
      <c r="K815" s="274">
        <v>5.3</v>
      </c>
      <c r="L815" s="253">
        <v>45</v>
      </c>
      <c r="M815" s="275"/>
    </row>
    <row r="816" spans="1:13">
      <c r="A816" s="188">
        <v>16</v>
      </c>
      <c r="B816" s="54" t="s">
        <v>321</v>
      </c>
      <c r="C816" s="55" t="s">
        <v>1306</v>
      </c>
      <c r="D816" s="184" t="s">
        <v>423</v>
      </c>
      <c r="E816" s="185">
        <v>8.3000000000000007</v>
      </c>
      <c r="F816" s="186" t="s">
        <v>29</v>
      </c>
      <c r="G816" s="186" t="s">
        <v>30</v>
      </c>
      <c r="H816" s="187" t="s">
        <v>271</v>
      </c>
      <c r="I816" s="192" t="s">
        <v>80</v>
      </c>
      <c r="J816" s="187" t="s">
        <v>692</v>
      </c>
      <c r="K816" s="274">
        <v>5.2</v>
      </c>
      <c r="L816" s="253">
        <v>48</v>
      </c>
      <c r="M816" s="275"/>
    </row>
    <row r="817" spans="1:13">
      <c r="A817" s="183">
        <v>17</v>
      </c>
      <c r="B817" s="54" t="s">
        <v>325</v>
      </c>
      <c r="C817" s="55" t="s">
        <v>1307</v>
      </c>
      <c r="D817" s="184" t="s">
        <v>62</v>
      </c>
      <c r="E817" s="185">
        <v>8.1</v>
      </c>
      <c r="F817" s="186" t="s">
        <v>29</v>
      </c>
      <c r="G817" s="186" t="s">
        <v>30</v>
      </c>
      <c r="H817" s="187" t="s">
        <v>271</v>
      </c>
      <c r="I817" s="192" t="s">
        <v>80</v>
      </c>
      <c r="J817" s="187" t="s">
        <v>722</v>
      </c>
      <c r="K817" s="274">
        <v>4.9000000000000004</v>
      </c>
      <c r="L817" s="253">
        <v>49</v>
      </c>
      <c r="M817" s="275"/>
    </row>
    <row r="818" spans="1:13">
      <c r="A818" s="183">
        <v>18</v>
      </c>
      <c r="B818" s="54" t="s">
        <v>418</v>
      </c>
      <c r="C818" s="55" t="s">
        <v>1308</v>
      </c>
      <c r="D818" s="184" t="s">
        <v>342</v>
      </c>
      <c r="E818" s="185">
        <v>8.3000000000000007</v>
      </c>
      <c r="F818" s="186" t="s">
        <v>53</v>
      </c>
      <c r="G818" s="186" t="s">
        <v>30</v>
      </c>
      <c r="H818" s="187" t="s">
        <v>271</v>
      </c>
      <c r="I818" s="192" t="s">
        <v>80</v>
      </c>
      <c r="J818" s="187" t="s">
        <v>1309</v>
      </c>
      <c r="K818" s="274">
        <v>4.7</v>
      </c>
      <c r="L818" s="253">
        <v>50</v>
      </c>
      <c r="M818" s="275"/>
    </row>
    <row r="819" spans="1:13">
      <c r="A819" s="188">
        <v>19</v>
      </c>
      <c r="B819" s="54" t="s">
        <v>199</v>
      </c>
      <c r="C819" s="55" t="s">
        <v>1310</v>
      </c>
      <c r="D819" s="184" t="s">
        <v>646</v>
      </c>
      <c r="E819" s="185">
        <v>8.1999999999999993</v>
      </c>
      <c r="F819" s="186" t="s">
        <v>72</v>
      </c>
      <c r="G819" s="186" t="s">
        <v>30</v>
      </c>
      <c r="H819" s="187" t="s">
        <v>271</v>
      </c>
      <c r="I819" s="192" t="s">
        <v>74</v>
      </c>
      <c r="J819" s="187" t="s">
        <v>63</v>
      </c>
      <c r="K819" s="274">
        <v>4.5</v>
      </c>
      <c r="L819" s="253">
        <v>51</v>
      </c>
      <c r="M819" s="275"/>
    </row>
    <row r="820" spans="1:13">
      <c r="A820" s="183">
        <v>20</v>
      </c>
      <c r="B820" s="56" t="s">
        <v>562</v>
      </c>
      <c r="C820" s="204" t="s">
        <v>1311</v>
      </c>
      <c r="D820" s="205" t="s">
        <v>323</v>
      </c>
      <c r="E820" s="191">
        <v>8.3000000000000007</v>
      </c>
      <c r="F820" s="186" t="s">
        <v>29</v>
      </c>
      <c r="G820" s="186" t="s">
        <v>30</v>
      </c>
      <c r="H820" s="187" t="s">
        <v>271</v>
      </c>
      <c r="I820" s="192" t="s">
        <v>32</v>
      </c>
      <c r="J820" s="187" t="s">
        <v>886</v>
      </c>
      <c r="K820" s="274">
        <v>3.8</v>
      </c>
      <c r="L820" s="253">
        <v>52</v>
      </c>
      <c r="M820" s="275"/>
    </row>
    <row r="821" spans="1:13">
      <c r="A821" s="188">
        <v>21</v>
      </c>
      <c r="B821" s="54" t="s">
        <v>369</v>
      </c>
      <c r="C821" s="55" t="s">
        <v>1312</v>
      </c>
      <c r="D821" s="184" t="s">
        <v>366</v>
      </c>
      <c r="E821" s="185">
        <v>8.1</v>
      </c>
      <c r="F821" s="186" t="s">
        <v>53</v>
      </c>
      <c r="G821" s="186" t="s">
        <v>30</v>
      </c>
      <c r="H821" s="187" t="s">
        <v>271</v>
      </c>
      <c r="I821" s="192" t="s">
        <v>206</v>
      </c>
      <c r="J821" s="187" t="s">
        <v>356</v>
      </c>
      <c r="K821" s="274">
        <v>1.8</v>
      </c>
      <c r="L821" s="253">
        <v>53</v>
      </c>
      <c r="M821" s="275"/>
    </row>
    <row r="822" spans="1:13">
      <c r="A822" s="157">
        <v>1</v>
      </c>
      <c r="B822" s="48" t="s">
        <v>973</v>
      </c>
      <c r="C822" s="161" t="s">
        <v>1257</v>
      </c>
      <c r="D822" s="162" t="s">
        <v>1258</v>
      </c>
      <c r="E822" s="160">
        <v>8.8000000000000007</v>
      </c>
      <c r="F822" s="71" t="s">
        <v>29</v>
      </c>
      <c r="G822" s="71" t="s">
        <v>30</v>
      </c>
      <c r="H822" s="72" t="s">
        <v>416</v>
      </c>
      <c r="I822" s="213" t="s">
        <v>105</v>
      </c>
      <c r="J822" s="72" t="s">
        <v>207</v>
      </c>
      <c r="K822" s="274">
        <v>13</v>
      </c>
      <c r="L822" s="253">
        <v>1</v>
      </c>
      <c r="M822" s="275" t="s">
        <v>18</v>
      </c>
    </row>
    <row r="823" spans="1:13">
      <c r="A823" s="157">
        <v>2</v>
      </c>
      <c r="B823" s="48" t="s">
        <v>923</v>
      </c>
      <c r="C823" s="161" t="s">
        <v>1313</v>
      </c>
      <c r="D823" s="162" t="s">
        <v>670</v>
      </c>
      <c r="E823" s="160">
        <v>8.8000000000000007</v>
      </c>
      <c r="F823" s="71" t="s">
        <v>29</v>
      </c>
      <c r="G823" s="71" t="s">
        <v>30</v>
      </c>
      <c r="H823" s="72" t="s">
        <v>416</v>
      </c>
      <c r="I823" s="213" t="s">
        <v>105</v>
      </c>
      <c r="J823" s="72" t="s">
        <v>40</v>
      </c>
      <c r="K823" s="274">
        <v>10.25</v>
      </c>
      <c r="L823" s="253">
        <v>2</v>
      </c>
      <c r="M823" s="275" t="s">
        <v>19</v>
      </c>
    </row>
    <row r="824" spans="1:13">
      <c r="A824" s="157">
        <v>3</v>
      </c>
      <c r="B824" s="48" t="s">
        <v>975</v>
      </c>
      <c r="C824" s="161" t="s">
        <v>1005</v>
      </c>
      <c r="D824" s="162" t="s">
        <v>159</v>
      </c>
      <c r="E824" s="160">
        <v>8.1</v>
      </c>
      <c r="F824" s="71" t="s">
        <v>29</v>
      </c>
      <c r="G824" s="71" t="s">
        <v>30</v>
      </c>
      <c r="H824" s="72" t="s">
        <v>416</v>
      </c>
      <c r="I824" s="213" t="s">
        <v>167</v>
      </c>
      <c r="J824" s="72" t="s">
        <v>1168</v>
      </c>
      <c r="K824" s="274">
        <v>9.75</v>
      </c>
      <c r="L824" s="253">
        <v>3</v>
      </c>
      <c r="M824" s="275" t="s">
        <v>20</v>
      </c>
    </row>
    <row r="825" spans="1:13">
      <c r="A825" s="157">
        <v>4</v>
      </c>
      <c r="B825" s="48" t="s">
        <v>1125</v>
      </c>
      <c r="C825" s="161" t="s">
        <v>1314</v>
      </c>
      <c r="D825" s="162" t="s">
        <v>42</v>
      </c>
      <c r="E825" s="160">
        <v>8.8000000000000007</v>
      </c>
      <c r="F825" s="71" t="s">
        <v>29</v>
      </c>
      <c r="G825" s="71" t="s">
        <v>30</v>
      </c>
      <c r="H825" s="72" t="s">
        <v>416</v>
      </c>
      <c r="I825" s="213" t="s">
        <v>105</v>
      </c>
      <c r="J825" s="72" t="s">
        <v>1104</v>
      </c>
      <c r="K825" s="274">
        <v>9.25</v>
      </c>
      <c r="L825" s="253">
        <v>4</v>
      </c>
      <c r="M825" s="275" t="s">
        <v>20</v>
      </c>
    </row>
    <row r="826" spans="1:13">
      <c r="A826" s="157">
        <v>5</v>
      </c>
      <c r="B826" s="48" t="s">
        <v>1017</v>
      </c>
      <c r="C826" s="161" t="s">
        <v>592</v>
      </c>
      <c r="D826" s="162" t="s">
        <v>466</v>
      </c>
      <c r="E826" s="160">
        <v>8.8000000000000007</v>
      </c>
      <c r="F826" s="71" t="s">
        <v>29</v>
      </c>
      <c r="G826" s="71" t="s">
        <v>30</v>
      </c>
      <c r="H826" s="72" t="s">
        <v>416</v>
      </c>
      <c r="I826" s="213" t="s">
        <v>105</v>
      </c>
      <c r="J826" s="72" t="s">
        <v>157</v>
      </c>
      <c r="K826" s="274">
        <v>8.5</v>
      </c>
      <c r="L826" s="253">
        <v>5</v>
      </c>
      <c r="M826" s="275" t="s">
        <v>20</v>
      </c>
    </row>
    <row r="827" spans="1:13">
      <c r="A827" s="157">
        <v>6</v>
      </c>
      <c r="B827" s="48" t="s">
        <v>871</v>
      </c>
      <c r="C827" s="239" t="s">
        <v>1315</v>
      </c>
      <c r="D827" s="214" t="s">
        <v>159</v>
      </c>
      <c r="E827" s="160">
        <v>8.1999999999999993</v>
      </c>
      <c r="F827" s="71" t="s">
        <v>29</v>
      </c>
      <c r="G827" s="71" t="s">
        <v>30</v>
      </c>
      <c r="H827" s="72" t="s">
        <v>416</v>
      </c>
      <c r="I827" s="213" t="s">
        <v>122</v>
      </c>
      <c r="J827" s="72" t="s">
        <v>1184</v>
      </c>
      <c r="K827" s="274">
        <v>7.75</v>
      </c>
      <c r="L827" s="253">
        <v>6</v>
      </c>
      <c r="M827" s="275" t="s">
        <v>20</v>
      </c>
    </row>
    <row r="828" spans="1:13">
      <c r="A828" s="157">
        <v>7</v>
      </c>
      <c r="B828" s="48" t="s">
        <v>1187</v>
      </c>
      <c r="C828" s="161" t="s">
        <v>451</v>
      </c>
      <c r="D828" s="162" t="s">
        <v>804</v>
      </c>
      <c r="E828" s="160">
        <v>8.1</v>
      </c>
      <c r="F828" s="71" t="s">
        <v>29</v>
      </c>
      <c r="G828" s="71" t="s">
        <v>30</v>
      </c>
      <c r="H828" s="72" t="s">
        <v>416</v>
      </c>
      <c r="I828" s="213" t="s">
        <v>167</v>
      </c>
      <c r="J828" s="72" t="s">
        <v>1204</v>
      </c>
      <c r="K828" s="274">
        <v>7.5</v>
      </c>
      <c r="L828" s="253">
        <v>7</v>
      </c>
      <c r="M828" s="275" t="s">
        <v>20</v>
      </c>
    </row>
    <row r="829" spans="1:13">
      <c r="A829" s="157">
        <v>8</v>
      </c>
      <c r="B829" s="48" t="s">
        <v>1305</v>
      </c>
      <c r="C829" s="161" t="s">
        <v>785</v>
      </c>
      <c r="D829" s="162" t="s">
        <v>292</v>
      </c>
      <c r="E829" s="160">
        <v>8.1</v>
      </c>
      <c r="F829" s="71" t="s">
        <v>29</v>
      </c>
      <c r="G829" s="71" t="s">
        <v>30</v>
      </c>
      <c r="H829" s="72" t="s">
        <v>416</v>
      </c>
      <c r="I829" s="213" t="s">
        <v>167</v>
      </c>
      <c r="J829" s="72" t="s">
        <v>183</v>
      </c>
      <c r="K829" s="274">
        <v>7.25</v>
      </c>
      <c r="L829" s="253">
        <v>8</v>
      </c>
      <c r="M829" s="275" t="s">
        <v>20</v>
      </c>
    </row>
    <row r="830" spans="1:13">
      <c r="A830" s="157">
        <v>9</v>
      </c>
      <c r="B830" s="5" t="s">
        <v>152</v>
      </c>
      <c r="C830" s="6" t="s">
        <v>1316</v>
      </c>
      <c r="D830" s="69" t="s">
        <v>250</v>
      </c>
      <c r="E830" s="70">
        <v>8.1</v>
      </c>
      <c r="F830" s="71" t="s">
        <v>29</v>
      </c>
      <c r="G830" s="71" t="s">
        <v>30</v>
      </c>
      <c r="H830" s="72" t="s">
        <v>416</v>
      </c>
      <c r="I830" s="213" t="s">
        <v>80</v>
      </c>
      <c r="J830" s="72" t="s">
        <v>712</v>
      </c>
      <c r="K830" s="274">
        <v>7.25</v>
      </c>
      <c r="L830" s="253">
        <v>8</v>
      </c>
      <c r="M830" s="275" t="s">
        <v>20</v>
      </c>
    </row>
    <row r="831" spans="1:13">
      <c r="A831" s="157">
        <v>10</v>
      </c>
      <c r="B831" s="48" t="s">
        <v>1226</v>
      </c>
      <c r="C831" s="161" t="s">
        <v>1014</v>
      </c>
      <c r="D831" s="162" t="s">
        <v>466</v>
      </c>
      <c r="E831" s="160">
        <v>8.8000000000000007</v>
      </c>
      <c r="F831" s="71" t="s">
        <v>29</v>
      </c>
      <c r="G831" s="71" t="s">
        <v>30</v>
      </c>
      <c r="H831" s="72" t="s">
        <v>416</v>
      </c>
      <c r="I831" s="213" t="s">
        <v>105</v>
      </c>
      <c r="J831" s="72" t="s">
        <v>228</v>
      </c>
      <c r="K831" s="274">
        <v>7</v>
      </c>
      <c r="L831" s="253">
        <v>10</v>
      </c>
      <c r="M831" s="275" t="s">
        <v>21</v>
      </c>
    </row>
    <row r="832" spans="1:13">
      <c r="A832" s="157">
        <v>11</v>
      </c>
      <c r="B832" s="48" t="s">
        <v>877</v>
      </c>
      <c r="C832" s="161" t="s">
        <v>1266</v>
      </c>
      <c r="D832" s="162" t="s">
        <v>340</v>
      </c>
      <c r="E832" s="160">
        <v>8.8000000000000007</v>
      </c>
      <c r="F832" s="71" t="s">
        <v>29</v>
      </c>
      <c r="G832" s="71" t="s">
        <v>30</v>
      </c>
      <c r="H832" s="72" t="s">
        <v>416</v>
      </c>
      <c r="I832" s="213" t="s">
        <v>105</v>
      </c>
      <c r="J832" s="72" t="s">
        <v>245</v>
      </c>
      <c r="K832" s="274">
        <v>6.75</v>
      </c>
      <c r="L832" s="253">
        <v>11</v>
      </c>
      <c r="M832" s="275" t="s">
        <v>21</v>
      </c>
    </row>
    <row r="833" spans="1:13">
      <c r="A833" s="157">
        <v>12</v>
      </c>
      <c r="B833" s="5" t="s">
        <v>81</v>
      </c>
      <c r="C833" s="6" t="s">
        <v>1001</v>
      </c>
      <c r="D833" s="69" t="s">
        <v>234</v>
      </c>
      <c r="E833" s="70">
        <v>8.1</v>
      </c>
      <c r="F833" s="71" t="s">
        <v>29</v>
      </c>
      <c r="G833" s="71" t="s">
        <v>30</v>
      </c>
      <c r="H833" s="72" t="s">
        <v>416</v>
      </c>
      <c r="I833" s="213" t="s">
        <v>80</v>
      </c>
      <c r="J833" s="72" t="s">
        <v>305</v>
      </c>
      <c r="K833" s="274">
        <v>6</v>
      </c>
      <c r="L833" s="253">
        <v>12</v>
      </c>
      <c r="M833" s="275" t="s">
        <v>21</v>
      </c>
    </row>
    <row r="834" spans="1:13">
      <c r="A834" s="157">
        <v>13</v>
      </c>
      <c r="B834" s="62" t="s">
        <v>498</v>
      </c>
      <c r="C834" s="6" t="s">
        <v>460</v>
      </c>
      <c r="D834" s="69" t="s">
        <v>514</v>
      </c>
      <c r="E834" s="102">
        <v>8.1999999999999993</v>
      </c>
      <c r="F834" s="103" t="s">
        <v>72</v>
      </c>
      <c r="G834" s="103" t="s">
        <v>73</v>
      </c>
      <c r="H834" s="104" t="s">
        <v>416</v>
      </c>
      <c r="I834" s="292" t="s">
        <v>74</v>
      </c>
      <c r="J834" s="72" t="s">
        <v>869</v>
      </c>
      <c r="K834" s="274">
        <v>5.5</v>
      </c>
      <c r="L834" s="253">
        <v>13</v>
      </c>
      <c r="M834" s="275" t="s">
        <v>21</v>
      </c>
    </row>
    <row r="835" spans="1:13">
      <c r="A835" s="157">
        <v>14</v>
      </c>
      <c r="B835" s="48" t="s">
        <v>1164</v>
      </c>
      <c r="C835" s="161" t="s">
        <v>1269</v>
      </c>
      <c r="D835" s="162" t="s">
        <v>1047</v>
      </c>
      <c r="E835" s="160">
        <v>8.8000000000000007</v>
      </c>
      <c r="F835" s="71" t="s">
        <v>29</v>
      </c>
      <c r="G835" s="71" t="s">
        <v>30</v>
      </c>
      <c r="H835" s="72" t="s">
        <v>416</v>
      </c>
      <c r="I835" s="213" t="s">
        <v>105</v>
      </c>
      <c r="J835" s="72" t="s">
        <v>75</v>
      </c>
      <c r="K835" s="274">
        <v>5.25</v>
      </c>
      <c r="L835" s="253">
        <v>14</v>
      </c>
      <c r="M835" s="284" t="s">
        <v>21</v>
      </c>
    </row>
    <row r="836" spans="1:13">
      <c r="A836" s="157">
        <v>15</v>
      </c>
      <c r="B836" s="5" t="s">
        <v>266</v>
      </c>
      <c r="C836" s="6" t="s">
        <v>496</v>
      </c>
      <c r="D836" s="69" t="s">
        <v>998</v>
      </c>
      <c r="E836" s="70">
        <v>8.1999999999999993</v>
      </c>
      <c r="F836" s="71" t="s">
        <v>29</v>
      </c>
      <c r="G836" s="71" t="s">
        <v>30</v>
      </c>
      <c r="H836" s="72" t="s">
        <v>416</v>
      </c>
      <c r="I836" s="213" t="s">
        <v>182</v>
      </c>
      <c r="J836" s="72" t="s">
        <v>958</v>
      </c>
      <c r="K836" s="274">
        <v>5.25</v>
      </c>
      <c r="L836" s="253">
        <v>14</v>
      </c>
      <c r="M836" s="284" t="s">
        <v>21</v>
      </c>
    </row>
    <row r="837" spans="1:13">
      <c r="A837" s="157">
        <v>16</v>
      </c>
      <c r="B837" s="48" t="s">
        <v>1300</v>
      </c>
      <c r="C837" s="161" t="s">
        <v>954</v>
      </c>
      <c r="D837" s="162" t="s">
        <v>320</v>
      </c>
      <c r="E837" s="160">
        <v>8.6</v>
      </c>
      <c r="F837" s="71" t="s">
        <v>29</v>
      </c>
      <c r="G837" s="71" t="s">
        <v>30</v>
      </c>
      <c r="H837" s="72" t="s">
        <v>416</v>
      </c>
      <c r="I837" s="213" t="s">
        <v>58</v>
      </c>
      <c r="J837" s="72" t="s">
        <v>1317</v>
      </c>
      <c r="K837" s="264">
        <v>5.25</v>
      </c>
      <c r="L837" s="253">
        <v>16</v>
      </c>
      <c r="M837" s="284" t="s">
        <v>21</v>
      </c>
    </row>
    <row r="838" spans="1:13">
      <c r="A838" s="157">
        <v>17</v>
      </c>
      <c r="B838" s="5" t="s">
        <v>444</v>
      </c>
      <c r="C838" s="6" t="s">
        <v>496</v>
      </c>
      <c r="D838" s="69" t="s">
        <v>163</v>
      </c>
      <c r="E838" s="70">
        <v>8.4</v>
      </c>
      <c r="F838" s="71" t="s">
        <v>29</v>
      </c>
      <c r="G838" s="71" t="s">
        <v>30</v>
      </c>
      <c r="H838" s="72" t="s">
        <v>416</v>
      </c>
      <c r="I838" s="213" t="s">
        <v>182</v>
      </c>
      <c r="J838" s="72" t="s">
        <v>252</v>
      </c>
      <c r="K838" s="274">
        <v>4.25</v>
      </c>
      <c r="L838" s="253">
        <v>16</v>
      </c>
      <c r="M838" s="275"/>
    </row>
    <row r="839" spans="1:13">
      <c r="A839" s="157">
        <v>18</v>
      </c>
      <c r="B839" s="48" t="s">
        <v>612</v>
      </c>
      <c r="C839" s="158" t="s">
        <v>1048</v>
      </c>
      <c r="D839" s="159" t="s">
        <v>430</v>
      </c>
      <c r="E839" s="160">
        <v>8.1</v>
      </c>
      <c r="F839" s="71" t="s">
        <v>29</v>
      </c>
      <c r="G839" s="71" t="s">
        <v>30</v>
      </c>
      <c r="H839" s="72" t="s">
        <v>416</v>
      </c>
      <c r="I839" s="213" t="s">
        <v>117</v>
      </c>
      <c r="J839" s="72" t="s">
        <v>498</v>
      </c>
      <c r="K839" s="274">
        <v>4.25</v>
      </c>
      <c r="L839" s="253">
        <v>18</v>
      </c>
      <c r="M839" s="275"/>
    </row>
    <row r="840" spans="1:13">
      <c r="A840" s="157">
        <v>19</v>
      </c>
      <c r="B840" s="48" t="s">
        <v>793</v>
      </c>
      <c r="C840" s="158" t="s">
        <v>1301</v>
      </c>
      <c r="D840" s="159" t="s">
        <v>1302</v>
      </c>
      <c r="E840" s="160">
        <v>8.1999999999999993</v>
      </c>
      <c r="F840" s="71" t="s">
        <v>29</v>
      </c>
      <c r="G840" s="71" t="s">
        <v>30</v>
      </c>
      <c r="H840" s="72" t="s">
        <v>416</v>
      </c>
      <c r="I840" s="213" t="s">
        <v>172</v>
      </c>
      <c r="J840" s="72" t="s">
        <v>384</v>
      </c>
      <c r="K840" s="274">
        <v>3.75</v>
      </c>
      <c r="L840" s="253">
        <v>18</v>
      </c>
      <c r="M840" s="275"/>
    </row>
    <row r="841" spans="1:13">
      <c r="A841" s="157">
        <v>20</v>
      </c>
      <c r="B841" s="48" t="s">
        <v>1247</v>
      </c>
      <c r="C841" s="161" t="s">
        <v>1318</v>
      </c>
      <c r="D841" s="162" t="s">
        <v>234</v>
      </c>
      <c r="E841" s="160">
        <v>8.6</v>
      </c>
      <c r="F841" s="71" t="s">
        <v>29</v>
      </c>
      <c r="G841" s="71" t="s">
        <v>30</v>
      </c>
      <c r="H841" s="72" t="s">
        <v>416</v>
      </c>
      <c r="I841" s="213" t="s">
        <v>58</v>
      </c>
      <c r="J841" s="72" t="s">
        <v>413</v>
      </c>
      <c r="K841" s="274">
        <v>3.75</v>
      </c>
      <c r="L841" s="253">
        <v>18</v>
      </c>
      <c r="M841" s="275"/>
    </row>
    <row r="842" spans="1:13">
      <c r="A842" s="157">
        <v>21</v>
      </c>
      <c r="B842" s="5" t="s">
        <v>241</v>
      </c>
      <c r="C842" s="6" t="s">
        <v>1319</v>
      </c>
      <c r="D842" s="69" t="s">
        <v>526</v>
      </c>
      <c r="E842" s="70">
        <v>8.3000000000000007</v>
      </c>
      <c r="F842" s="71" t="s">
        <v>29</v>
      </c>
      <c r="G842" s="71" t="s">
        <v>30</v>
      </c>
      <c r="H842" s="72" t="s">
        <v>416</v>
      </c>
      <c r="I842" s="213" t="s">
        <v>182</v>
      </c>
      <c r="J842" s="72" t="s">
        <v>1261</v>
      </c>
      <c r="K842" s="274">
        <v>3.75</v>
      </c>
      <c r="L842" s="253">
        <v>18</v>
      </c>
      <c r="M842" s="275"/>
    </row>
    <row r="843" spans="1:13">
      <c r="A843" s="157">
        <v>22</v>
      </c>
      <c r="B843" s="48" t="s">
        <v>1039</v>
      </c>
      <c r="C843" s="161" t="s">
        <v>1037</v>
      </c>
      <c r="D843" s="162" t="s">
        <v>109</v>
      </c>
      <c r="E843" s="160">
        <v>8.1999999999999993</v>
      </c>
      <c r="F843" s="71" t="s">
        <v>29</v>
      </c>
      <c r="G843" s="71" t="s">
        <v>30</v>
      </c>
      <c r="H843" s="72" t="s">
        <v>416</v>
      </c>
      <c r="I843" s="213" t="s">
        <v>37</v>
      </c>
      <c r="J843" s="72" t="s">
        <v>1290</v>
      </c>
      <c r="K843" s="274">
        <v>3.75</v>
      </c>
      <c r="L843" s="253">
        <v>22</v>
      </c>
      <c r="M843" s="275"/>
    </row>
    <row r="844" spans="1:13">
      <c r="A844" s="157">
        <v>23</v>
      </c>
      <c r="B844" s="5" t="s">
        <v>391</v>
      </c>
      <c r="C844" s="6" t="s">
        <v>1320</v>
      </c>
      <c r="D844" s="69" t="s">
        <v>548</v>
      </c>
      <c r="E844" s="70">
        <v>8.1</v>
      </c>
      <c r="F844" s="71" t="s">
        <v>29</v>
      </c>
      <c r="G844" s="71" t="s">
        <v>164</v>
      </c>
      <c r="H844" s="72" t="s">
        <v>416</v>
      </c>
      <c r="I844" s="213" t="s">
        <v>93</v>
      </c>
      <c r="J844" s="72" t="s">
        <v>176</v>
      </c>
      <c r="K844" s="274">
        <v>3.5</v>
      </c>
      <c r="L844" s="253">
        <v>22</v>
      </c>
      <c r="M844" s="275"/>
    </row>
    <row r="845" spans="1:13">
      <c r="A845" s="157">
        <v>24</v>
      </c>
      <c r="B845" s="5" t="s">
        <v>335</v>
      </c>
      <c r="C845" s="6" t="s">
        <v>1303</v>
      </c>
      <c r="D845" s="69" t="s">
        <v>835</v>
      </c>
      <c r="E845" s="70">
        <v>8.1</v>
      </c>
      <c r="F845" s="71" t="s">
        <v>29</v>
      </c>
      <c r="G845" s="71" t="s">
        <v>30</v>
      </c>
      <c r="H845" s="72" t="s">
        <v>416</v>
      </c>
      <c r="I845" s="213" t="s">
        <v>182</v>
      </c>
      <c r="J845" s="72" t="s">
        <v>931</v>
      </c>
      <c r="K845" s="274">
        <v>3.5</v>
      </c>
      <c r="L845" s="253">
        <v>22</v>
      </c>
      <c r="M845" s="275"/>
    </row>
    <row r="846" spans="1:13">
      <c r="A846" s="157">
        <v>25</v>
      </c>
      <c r="B846" s="48" t="s">
        <v>1317</v>
      </c>
      <c r="C846" s="158" t="s">
        <v>1028</v>
      </c>
      <c r="D846" s="159" t="s">
        <v>1029</v>
      </c>
      <c r="E846" s="160">
        <v>8.1999999999999993</v>
      </c>
      <c r="F846" s="71" t="s">
        <v>29</v>
      </c>
      <c r="G846" s="71" t="s">
        <v>30</v>
      </c>
      <c r="H846" s="72" t="s">
        <v>416</v>
      </c>
      <c r="I846" s="213" t="s">
        <v>54</v>
      </c>
      <c r="J846" s="72" t="s">
        <v>1011</v>
      </c>
      <c r="K846" s="274">
        <v>3.5</v>
      </c>
      <c r="L846" s="253">
        <v>22</v>
      </c>
      <c r="M846" s="275"/>
    </row>
    <row r="847" spans="1:13">
      <c r="A847" s="157">
        <v>26</v>
      </c>
      <c r="B847" s="48" t="s">
        <v>962</v>
      </c>
      <c r="C847" s="161" t="s">
        <v>1268</v>
      </c>
      <c r="D847" s="162" t="s">
        <v>676</v>
      </c>
      <c r="E847" s="160">
        <v>8.1</v>
      </c>
      <c r="F847" s="71" t="s">
        <v>29</v>
      </c>
      <c r="G847" s="71" t="s">
        <v>30</v>
      </c>
      <c r="H847" s="72" t="s">
        <v>416</v>
      </c>
      <c r="I847" s="213" t="s">
        <v>58</v>
      </c>
      <c r="J847" s="72" t="s">
        <v>1180</v>
      </c>
      <c r="K847" s="274">
        <v>3.5</v>
      </c>
      <c r="L847" s="253">
        <v>26</v>
      </c>
      <c r="M847" s="275"/>
    </row>
    <row r="848" spans="1:13">
      <c r="A848" s="157">
        <v>27</v>
      </c>
      <c r="B848" s="5" t="s">
        <v>515</v>
      </c>
      <c r="C848" s="6" t="s">
        <v>1254</v>
      </c>
      <c r="D848" s="69" t="s">
        <v>593</v>
      </c>
      <c r="E848" s="70">
        <v>8.4</v>
      </c>
      <c r="F848" s="71" t="s">
        <v>29</v>
      </c>
      <c r="G848" s="71" t="s">
        <v>30</v>
      </c>
      <c r="H848" s="72" t="s">
        <v>416</v>
      </c>
      <c r="I848" s="213" t="s">
        <v>230</v>
      </c>
      <c r="J848" s="72" t="s">
        <v>258</v>
      </c>
      <c r="K848" s="274">
        <v>3.25</v>
      </c>
      <c r="L848" s="253">
        <v>26</v>
      </c>
      <c r="M848" s="275"/>
    </row>
    <row r="849" spans="1:13">
      <c r="A849" s="157">
        <v>28</v>
      </c>
      <c r="B849" s="48" t="s">
        <v>790</v>
      </c>
      <c r="C849" s="158" t="s">
        <v>963</v>
      </c>
      <c r="D849" s="159" t="s">
        <v>289</v>
      </c>
      <c r="E849" s="160">
        <v>8.1</v>
      </c>
      <c r="F849" s="71" t="s">
        <v>29</v>
      </c>
      <c r="G849" s="71" t="s">
        <v>30</v>
      </c>
      <c r="H849" s="72" t="s">
        <v>416</v>
      </c>
      <c r="I849" s="213" t="s">
        <v>100</v>
      </c>
      <c r="J849" s="72" t="s">
        <v>381</v>
      </c>
      <c r="K849" s="274">
        <v>3.25</v>
      </c>
      <c r="L849" s="253">
        <v>26</v>
      </c>
      <c r="M849" s="275"/>
    </row>
    <row r="850" spans="1:13">
      <c r="A850" s="157">
        <v>29</v>
      </c>
      <c r="B850" s="48" t="s">
        <v>891</v>
      </c>
      <c r="C850" s="161" t="s">
        <v>1321</v>
      </c>
      <c r="D850" s="162" t="s">
        <v>835</v>
      </c>
      <c r="E850" s="160">
        <v>8.1999999999999993</v>
      </c>
      <c r="F850" s="71" t="s">
        <v>29</v>
      </c>
      <c r="G850" s="71" t="s">
        <v>30</v>
      </c>
      <c r="H850" s="72" t="s">
        <v>416</v>
      </c>
      <c r="I850" s="213" t="s">
        <v>58</v>
      </c>
      <c r="J850" s="72" t="s">
        <v>921</v>
      </c>
      <c r="K850" s="274">
        <v>3.25</v>
      </c>
      <c r="L850" s="253">
        <v>29</v>
      </c>
      <c r="M850" s="275"/>
    </row>
    <row r="851" spans="1:13">
      <c r="A851" s="157">
        <v>30</v>
      </c>
      <c r="B851" s="48" t="s">
        <v>782</v>
      </c>
      <c r="C851" s="158" t="s">
        <v>1027</v>
      </c>
      <c r="D851" s="159" t="s">
        <v>510</v>
      </c>
      <c r="E851" s="160">
        <v>8.3000000000000007</v>
      </c>
      <c r="F851" s="71" t="s">
        <v>29</v>
      </c>
      <c r="G851" s="71" t="s">
        <v>30</v>
      </c>
      <c r="H851" s="72" t="s">
        <v>416</v>
      </c>
      <c r="I851" s="213" t="s">
        <v>117</v>
      </c>
      <c r="J851" s="72" t="s">
        <v>97</v>
      </c>
      <c r="K851" s="274">
        <v>3</v>
      </c>
      <c r="L851" s="253">
        <v>29</v>
      </c>
      <c r="M851" s="275"/>
    </row>
    <row r="852" spans="1:13">
      <c r="A852" s="157">
        <v>31</v>
      </c>
      <c r="B852" s="5" t="s">
        <v>487</v>
      </c>
      <c r="C852" s="6" t="s">
        <v>1046</v>
      </c>
      <c r="D852" s="69" t="s">
        <v>1047</v>
      </c>
      <c r="E852" s="70">
        <v>8.4</v>
      </c>
      <c r="F852" s="71" t="s">
        <v>29</v>
      </c>
      <c r="G852" s="71" t="s">
        <v>30</v>
      </c>
      <c r="H852" s="72" t="s">
        <v>416</v>
      </c>
      <c r="I852" s="213" t="s">
        <v>182</v>
      </c>
      <c r="J852" s="72" t="s">
        <v>202</v>
      </c>
      <c r="K852" s="274">
        <v>3</v>
      </c>
      <c r="L852" s="253">
        <v>29</v>
      </c>
      <c r="M852" s="275"/>
    </row>
    <row r="853" spans="1:13">
      <c r="A853" s="157">
        <v>32</v>
      </c>
      <c r="B853" s="5" t="s">
        <v>491</v>
      </c>
      <c r="C853" s="6" t="s">
        <v>1322</v>
      </c>
      <c r="D853" s="69" t="s">
        <v>683</v>
      </c>
      <c r="E853" s="70">
        <v>8.1</v>
      </c>
      <c r="F853" s="71" t="s">
        <v>72</v>
      </c>
      <c r="G853" s="71" t="s">
        <v>73</v>
      </c>
      <c r="H853" s="72" t="s">
        <v>416</v>
      </c>
      <c r="I853" s="213" t="s">
        <v>74</v>
      </c>
      <c r="J853" s="72" t="s">
        <v>1273</v>
      </c>
      <c r="K853" s="274">
        <v>3</v>
      </c>
      <c r="L853" s="253">
        <v>32</v>
      </c>
      <c r="M853" s="275"/>
    </row>
    <row r="854" spans="1:13">
      <c r="A854" s="157">
        <v>33</v>
      </c>
      <c r="B854" s="5" t="s">
        <v>173</v>
      </c>
      <c r="C854" s="6" t="s">
        <v>597</v>
      </c>
      <c r="D854" s="69" t="s">
        <v>1279</v>
      </c>
      <c r="E854" s="70">
        <v>8.4</v>
      </c>
      <c r="F854" s="71" t="s">
        <v>29</v>
      </c>
      <c r="G854" s="71" t="s">
        <v>30</v>
      </c>
      <c r="H854" s="72" t="s">
        <v>416</v>
      </c>
      <c r="I854" s="213" t="s">
        <v>230</v>
      </c>
      <c r="J854" s="72" t="s">
        <v>118</v>
      </c>
      <c r="K854" s="274">
        <v>2.75</v>
      </c>
      <c r="L854" s="253">
        <v>32</v>
      </c>
      <c r="M854" s="275"/>
    </row>
    <row r="855" spans="1:13">
      <c r="A855" s="157">
        <v>34</v>
      </c>
      <c r="B855" s="62" t="s">
        <v>244</v>
      </c>
      <c r="C855" s="6" t="s">
        <v>1323</v>
      </c>
      <c r="D855" s="69" t="s">
        <v>430</v>
      </c>
      <c r="E855" s="102">
        <v>8.1</v>
      </c>
      <c r="F855" s="103" t="s">
        <v>29</v>
      </c>
      <c r="G855" s="103" t="s">
        <v>30</v>
      </c>
      <c r="H855" s="104" t="s">
        <v>416</v>
      </c>
      <c r="I855" s="292" t="s">
        <v>80</v>
      </c>
      <c r="J855" s="72" t="s">
        <v>391</v>
      </c>
      <c r="K855" s="274">
        <v>2.75</v>
      </c>
      <c r="L855" s="253">
        <v>32</v>
      </c>
      <c r="M855" s="275"/>
    </row>
    <row r="856" spans="1:13">
      <c r="A856" s="157">
        <v>35</v>
      </c>
      <c r="B856" s="5" t="s">
        <v>373</v>
      </c>
      <c r="C856" s="6" t="s">
        <v>1324</v>
      </c>
      <c r="D856" s="69" t="s">
        <v>447</v>
      </c>
      <c r="E856" s="70">
        <v>8.4</v>
      </c>
      <c r="F856" s="71" t="s">
        <v>29</v>
      </c>
      <c r="G856" s="71" t="s">
        <v>30</v>
      </c>
      <c r="H856" s="72" t="s">
        <v>416</v>
      </c>
      <c r="I856" s="213" t="s">
        <v>230</v>
      </c>
      <c r="J856" s="72" t="s">
        <v>747</v>
      </c>
      <c r="K856" s="274">
        <v>2.75</v>
      </c>
      <c r="L856" s="253">
        <v>35</v>
      </c>
      <c r="M856" s="275"/>
    </row>
    <row r="857" spans="1:13">
      <c r="A857" s="157">
        <v>36</v>
      </c>
      <c r="B857" s="48" t="s">
        <v>990</v>
      </c>
      <c r="C857" s="161" t="s">
        <v>940</v>
      </c>
      <c r="D857" s="162" t="s">
        <v>84</v>
      </c>
      <c r="E857" s="160">
        <v>8.6</v>
      </c>
      <c r="F857" s="71" t="s">
        <v>29</v>
      </c>
      <c r="G857" s="71" t="s">
        <v>30</v>
      </c>
      <c r="H857" s="72" t="s">
        <v>416</v>
      </c>
      <c r="I857" s="213" t="s">
        <v>58</v>
      </c>
      <c r="J857" s="72" t="s">
        <v>50</v>
      </c>
      <c r="K857" s="274">
        <v>2.5</v>
      </c>
      <c r="L857" s="253">
        <v>35</v>
      </c>
      <c r="M857" s="275"/>
    </row>
    <row r="858" spans="1:13">
      <c r="A858" s="157">
        <v>37</v>
      </c>
      <c r="B858" s="48" t="s">
        <v>664</v>
      </c>
      <c r="C858" s="158" t="s">
        <v>1325</v>
      </c>
      <c r="D858" s="159" t="s">
        <v>493</v>
      </c>
      <c r="E858" s="160">
        <v>8.1</v>
      </c>
      <c r="F858" s="71" t="s">
        <v>29</v>
      </c>
      <c r="G858" s="71" t="s">
        <v>30</v>
      </c>
      <c r="H858" s="72" t="s">
        <v>416</v>
      </c>
      <c r="I858" s="213" t="s">
        <v>100</v>
      </c>
      <c r="J858" s="72" t="s">
        <v>418</v>
      </c>
      <c r="K858" s="274">
        <v>2.5</v>
      </c>
      <c r="L858" s="253">
        <v>37</v>
      </c>
      <c r="M858" s="275"/>
    </row>
    <row r="859" spans="1:13">
      <c r="A859" s="157">
        <v>38</v>
      </c>
      <c r="B859" s="48" t="s">
        <v>598</v>
      </c>
      <c r="C859" s="158" t="s">
        <v>1326</v>
      </c>
      <c r="D859" s="159" t="s">
        <v>493</v>
      </c>
      <c r="E859" s="160">
        <v>8.1</v>
      </c>
      <c r="F859" s="71" t="s">
        <v>29</v>
      </c>
      <c r="G859" s="71" t="s">
        <v>30</v>
      </c>
      <c r="H859" s="72" t="s">
        <v>416</v>
      </c>
      <c r="I859" s="213" t="s">
        <v>172</v>
      </c>
      <c r="J859" s="72" t="s">
        <v>395</v>
      </c>
      <c r="K859" s="274">
        <v>2.25</v>
      </c>
      <c r="L859" s="253">
        <v>38</v>
      </c>
      <c r="M859" s="275"/>
    </row>
    <row r="860" spans="1:13">
      <c r="A860" s="157">
        <v>39</v>
      </c>
      <c r="B860" s="48" t="s">
        <v>719</v>
      </c>
      <c r="C860" s="158" t="s">
        <v>1043</v>
      </c>
      <c r="D860" s="159" t="s">
        <v>171</v>
      </c>
      <c r="E860" s="160">
        <v>8.1999999999999993</v>
      </c>
      <c r="F860" s="71" t="s">
        <v>29</v>
      </c>
      <c r="G860" s="71" t="s">
        <v>30</v>
      </c>
      <c r="H860" s="72" t="s">
        <v>416</v>
      </c>
      <c r="I860" s="213" t="s">
        <v>100</v>
      </c>
      <c r="J860" s="72" t="s">
        <v>864</v>
      </c>
      <c r="K860" s="274">
        <v>1.75</v>
      </c>
      <c r="L860" s="253">
        <v>39</v>
      </c>
      <c r="M860" s="275"/>
    </row>
    <row r="861" spans="1:13">
      <c r="A861" s="157">
        <v>40</v>
      </c>
      <c r="B861" s="5" t="s">
        <v>324</v>
      </c>
      <c r="C861" s="6" t="s">
        <v>1327</v>
      </c>
      <c r="D861" s="69" t="s">
        <v>1328</v>
      </c>
      <c r="E861" s="70">
        <v>8.1</v>
      </c>
      <c r="F861" s="71" t="s">
        <v>72</v>
      </c>
      <c r="G861" s="71" t="s">
        <v>73</v>
      </c>
      <c r="H861" s="72" t="s">
        <v>416</v>
      </c>
      <c r="I861" s="213" t="s">
        <v>74</v>
      </c>
      <c r="J861" s="72" t="s">
        <v>353</v>
      </c>
      <c r="K861" s="274">
        <v>1.5</v>
      </c>
      <c r="L861" s="253">
        <v>39</v>
      </c>
      <c r="M861" s="275"/>
    </row>
    <row r="862" spans="1:13">
      <c r="A862" s="157">
        <v>41</v>
      </c>
      <c r="B862" s="5" t="s">
        <v>441</v>
      </c>
      <c r="C862" s="6" t="s">
        <v>1105</v>
      </c>
      <c r="D862" s="69" t="s">
        <v>52</v>
      </c>
      <c r="E862" s="70">
        <v>8.1</v>
      </c>
      <c r="F862" s="71" t="s">
        <v>29</v>
      </c>
      <c r="G862" s="71" t="s">
        <v>164</v>
      </c>
      <c r="H862" s="72" t="s">
        <v>416</v>
      </c>
      <c r="I862" s="213" t="s">
        <v>93</v>
      </c>
      <c r="J862" s="72" t="s">
        <v>134</v>
      </c>
      <c r="K862" s="274">
        <v>1.5</v>
      </c>
      <c r="L862" s="253">
        <v>39</v>
      </c>
      <c r="M862" s="275"/>
    </row>
    <row r="863" spans="1:13">
      <c r="A863" s="157">
        <v>42</v>
      </c>
      <c r="B863" s="48" t="s">
        <v>1199</v>
      </c>
      <c r="C863" s="161" t="s">
        <v>940</v>
      </c>
      <c r="D863" s="162" t="s">
        <v>736</v>
      </c>
      <c r="E863" s="160">
        <v>8.1999999999999993</v>
      </c>
      <c r="F863" s="71" t="s">
        <v>29</v>
      </c>
      <c r="G863" s="71" t="s">
        <v>30</v>
      </c>
      <c r="H863" s="72" t="s">
        <v>416</v>
      </c>
      <c r="I863" s="213" t="s">
        <v>37</v>
      </c>
      <c r="J863" s="72" t="s">
        <v>59</v>
      </c>
      <c r="K863" s="274">
        <v>1.5</v>
      </c>
      <c r="L863" s="253">
        <v>39</v>
      </c>
      <c r="M863" s="275"/>
    </row>
    <row r="864" spans="1:13">
      <c r="A864" s="157">
        <v>43</v>
      </c>
      <c r="B864" s="48" t="s">
        <v>1277</v>
      </c>
      <c r="C864" s="161" t="s">
        <v>1260</v>
      </c>
      <c r="D864" s="162" t="s">
        <v>247</v>
      </c>
      <c r="E864" s="160">
        <v>8.1999999999999993</v>
      </c>
      <c r="F864" s="71" t="s">
        <v>29</v>
      </c>
      <c r="G864" s="71" t="s">
        <v>30</v>
      </c>
      <c r="H864" s="72" t="s">
        <v>416</v>
      </c>
      <c r="I864" s="213" t="s">
        <v>37</v>
      </c>
      <c r="J864" s="72" t="s">
        <v>502</v>
      </c>
      <c r="K864" s="274">
        <v>1.5</v>
      </c>
      <c r="L864" s="253">
        <v>39</v>
      </c>
      <c r="M864" s="275"/>
    </row>
    <row r="865" spans="1:14">
      <c r="A865" s="157">
        <v>44</v>
      </c>
      <c r="B865" s="48" t="s">
        <v>604</v>
      </c>
      <c r="C865" s="158" t="s">
        <v>1045</v>
      </c>
      <c r="D865" s="159" t="s">
        <v>582</v>
      </c>
      <c r="E865" s="160">
        <v>8.1999999999999993</v>
      </c>
      <c r="F865" s="71" t="s">
        <v>29</v>
      </c>
      <c r="G865" s="71" t="s">
        <v>30</v>
      </c>
      <c r="H865" s="72" t="s">
        <v>416</v>
      </c>
      <c r="I865" s="213" t="s">
        <v>54</v>
      </c>
      <c r="J865" s="72" t="s">
        <v>833</v>
      </c>
      <c r="K865" s="274">
        <v>1.5</v>
      </c>
      <c r="L865" s="253">
        <v>39</v>
      </c>
      <c r="M865" s="275"/>
    </row>
    <row r="866" spans="1:14">
      <c r="A866" s="157">
        <v>45</v>
      </c>
      <c r="B866" s="48" t="s">
        <v>579</v>
      </c>
      <c r="C866" s="158" t="s">
        <v>1297</v>
      </c>
      <c r="D866" s="159" t="s">
        <v>430</v>
      </c>
      <c r="E866" s="160">
        <v>8.3000000000000007</v>
      </c>
      <c r="F866" s="71" t="s">
        <v>29</v>
      </c>
      <c r="G866" s="71" t="s">
        <v>30</v>
      </c>
      <c r="H866" s="72" t="s">
        <v>416</v>
      </c>
      <c r="I866" s="213" t="s">
        <v>117</v>
      </c>
      <c r="J866" s="72" t="s">
        <v>266</v>
      </c>
      <c r="K866" s="274">
        <v>1.25</v>
      </c>
      <c r="L866" s="253">
        <v>45</v>
      </c>
      <c r="M866" s="275"/>
    </row>
    <row r="867" spans="1:14">
      <c r="A867" s="157">
        <v>46</v>
      </c>
      <c r="B867" s="48" t="s">
        <v>1329</v>
      </c>
      <c r="C867" s="161" t="s">
        <v>65</v>
      </c>
      <c r="D867" s="162" t="s">
        <v>471</v>
      </c>
      <c r="E867" s="160">
        <v>8.1999999999999993</v>
      </c>
      <c r="F867" s="71" t="s">
        <v>29</v>
      </c>
      <c r="G867" s="71" t="s">
        <v>30</v>
      </c>
      <c r="H867" s="72" t="s">
        <v>416</v>
      </c>
      <c r="I867" s="213" t="s">
        <v>37</v>
      </c>
      <c r="J867" s="72" t="s">
        <v>853</v>
      </c>
      <c r="K867" s="274">
        <v>1.25</v>
      </c>
      <c r="L867" s="253">
        <v>45</v>
      </c>
      <c r="M867" s="275"/>
    </row>
    <row r="868" spans="1:14">
      <c r="A868" s="157">
        <v>47</v>
      </c>
      <c r="B868" s="48" t="s">
        <v>1295</v>
      </c>
      <c r="C868" s="158" t="s">
        <v>1123</v>
      </c>
      <c r="D868" s="159" t="s">
        <v>910</v>
      </c>
      <c r="E868" s="160">
        <v>8.1999999999999993</v>
      </c>
      <c r="F868" s="71" t="s">
        <v>29</v>
      </c>
      <c r="G868" s="71" t="s">
        <v>30</v>
      </c>
      <c r="H868" s="72" t="s">
        <v>416</v>
      </c>
      <c r="I868" s="213" t="s">
        <v>133</v>
      </c>
      <c r="J868" s="72" t="s">
        <v>1098</v>
      </c>
      <c r="K868" s="274">
        <v>1.25</v>
      </c>
      <c r="L868" s="253">
        <v>45</v>
      </c>
      <c r="M868" s="275"/>
    </row>
    <row r="869" spans="1:14">
      <c r="A869" s="157">
        <v>48</v>
      </c>
      <c r="B869" s="48" t="s">
        <v>1309</v>
      </c>
      <c r="C869" s="161" t="s">
        <v>1018</v>
      </c>
      <c r="D869" s="162" t="s">
        <v>1019</v>
      </c>
      <c r="E869" s="160">
        <v>8.1</v>
      </c>
      <c r="F869" s="71" t="s">
        <v>29</v>
      </c>
      <c r="G869" s="71" t="s">
        <v>30</v>
      </c>
      <c r="H869" s="72" t="s">
        <v>416</v>
      </c>
      <c r="I869" s="213" t="s">
        <v>37</v>
      </c>
      <c r="J869" s="72" t="s">
        <v>254</v>
      </c>
      <c r="K869" s="274">
        <v>0.25</v>
      </c>
      <c r="L869" s="253">
        <v>48</v>
      </c>
      <c r="M869" s="275"/>
    </row>
    <row r="870" spans="1:14">
      <c r="A870" s="157">
        <v>49</v>
      </c>
      <c r="B870" s="5" t="s">
        <v>388</v>
      </c>
      <c r="C870" s="6" t="s">
        <v>1330</v>
      </c>
      <c r="D870" s="69" t="s">
        <v>510</v>
      </c>
      <c r="E870" s="70">
        <v>8.1</v>
      </c>
      <c r="F870" s="71" t="s">
        <v>29</v>
      </c>
      <c r="G870" s="71" t="s">
        <v>30</v>
      </c>
      <c r="H870" s="72" t="s">
        <v>416</v>
      </c>
      <c r="I870" s="213" t="s">
        <v>80</v>
      </c>
      <c r="J870" s="72" t="s">
        <v>257</v>
      </c>
      <c r="K870" s="274">
        <v>0.25</v>
      </c>
      <c r="L870" s="253">
        <v>48</v>
      </c>
      <c r="M870" s="275"/>
    </row>
    <row r="871" spans="1:14">
      <c r="A871" s="157">
        <v>50</v>
      </c>
      <c r="B871" s="48" t="s">
        <v>741</v>
      </c>
      <c r="C871" s="158" t="s">
        <v>1331</v>
      </c>
      <c r="D871" s="159" t="s">
        <v>1332</v>
      </c>
      <c r="E871" s="160">
        <v>8.1999999999999993</v>
      </c>
      <c r="F871" s="71" t="s">
        <v>53</v>
      </c>
      <c r="G871" s="71" t="s">
        <v>30</v>
      </c>
      <c r="H871" s="72" t="s">
        <v>416</v>
      </c>
      <c r="I871" s="213" t="s">
        <v>32</v>
      </c>
      <c r="J871" s="72" t="s">
        <v>179</v>
      </c>
      <c r="K871" s="274">
        <v>0.25</v>
      </c>
      <c r="L871" s="253">
        <v>48</v>
      </c>
      <c r="M871" s="275"/>
    </row>
    <row r="872" spans="1:14">
      <c r="A872" s="157">
        <v>51</v>
      </c>
      <c r="B872" s="48" t="s">
        <v>1042</v>
      </c>
      <c r="C872" s="158" t="s">
        <v>214</v>
      </c>
      <c r="D872" s="159" t="s">
        <v>175</v>
      </c>
      <c r="E872" s="160">
        <v>8.1999999999999993</v>
      </c>
      <c r="F872" s="71" t="s">
        <v>53</v>
      </c>
      <c r="G872" s="71" t="s">
        <v>30</v>
      </c>
      <c r="H872" s="72" t="s">
        <v>416</v>
      </c>
      <c r="I872" s="213" t="s">
        <v>133</v>
      </c>
      <c r="J872" s="72" t="s">
        <v>1329</v>
      </c>
      <c r="K872" s="274">
        <v>0.25</v>
      </c>
      <c r="L872" s="253">
        <v>48</v>
      </c>
      <c r="M872" s="275"/>
    </row>
    <row r="873" spans="1:14">
      <c r="A873" s="157">
        <v>52</v>
      </c>
      <c r="B873" s="48" t="s">
        <v>743</v>
      </c>
      <c r="C873" s="158" t="s">
        <v>1333</v>
      </c>
      <c r="D873" s="159" t="s">
        <v>1334</v>
      </c>
      <c r="E873" s="160">
        <v>8.3000000000000007</v>
      </c>
      <c r="F873" s="71" t="s">
        <v>53</v>
      </c>
      <c r="G873" s="71" t="s">
        <v>30</v>
      </c>
      <c r="H873" s="72" t="s">
        <v>416</v>
      </c>
      <c r="I873" s="213" t="s">
        <v>32</v>
      </c>
      <c r="J873" s="72" t="s">
        <v>309</v>
      </c>
      <c r="K873" s="274">
        <v>0</v>
      </c>
      <c r="L873" s="253">
        <v>52</v>
      </c>
      <c r="M873" s="275"/>
    </row>
    <row r="874" spans="1:14">
      <c r="A874" s="157">
        <v>53</v>
      </c>
      <c r="B874" s="48" t="s">
        <v>657</v>
      </c>
      <c r="C874" s="158" t="s">
        <v>451</v>
      </c>
      <c r="D874" s="159" t="s">
        <v>112</v>
      </c>
      <c r="E874" s="160">
        <v>8.3000000000000007</v>
      </c>
      <c r="F874" s="71" t="s">
        <v>53</v>
      </c>
      <c r="G874" s="71" t="s">
        <v>30</v>
      </c>
      <c r="H874" s="72" t="s">
        <v>416</v>
      </c>
      <c r="I874" s="213" t="s">
        <v>32</v>
      </c>
      <c r="J874" s="72" t="s">
        <v>635</v>
      </c>
      <c r="K874" s="274">
        <v>0</v>
      </c>
      <c r="L874" s="253">
        <v>52</v>
      </c>
      <c r="M874" s="275"/>
    </row>
    <row r="875" spans="1:14">
      <c r="A875" s="157">
        <v>54</v>
      </c>
      <c r="B875" s="5" t="s">
        <v>488</v>
      </c>
      <c r="C875" s="6" t="s">
        <v>1012</v>
      </c>
      <c r="D875" s="69" t="s">
        <v>1029</v>
      </c>
      <c r="E875" s="70">
        <v>8.1</v>
      </c>
      <c r="F875" s="71" t="s">
        <v>29</v>
      </c>
      <c r="G875" s="71" t="s">
        <v>30</v>
      </c>
      <c r="H875" s="72" t="s">
        <v>416</v>
      </c>
      <c r="I875" s="213" t="s">
        <v>206</v>
      </c>
      <c r="J875" s="72" t="s">
        <v>1009</v>
      </c>
      <c r="K875" s="274">
        <v>0</v>
      </c>
      <c r="L875" s="253">
        <v>52</v>
      </c>
      <c r="M875" s="275"/>
    </row>
    <row r="876" spans="1:14">
      <c r="A876" s="240">
        <v>17</v>
      </c>
      <c r="B876" s="243" t="s">
        <v>188</v>
      </c>
      <c r="C876" s="215" t="s">
        <v>1335</v>
      </c>
      <c r="D876" s="216" t="s">
        <v>1258</v>
      </c>
      <c r="E876" s="217">
        <v>8.8000000000000007</v>
      </c>
      <c r="F876" s="218" t="s">
        <v>29</v>
      </c>
      <c r="G876" s="219" t="s">
        <v>30</v>
      </c>
      <c r="H876" s="240" t="s">
        <v>1336</v>
      </c>
      <c r="I876" s="240" t="s">
        <v>105</v>
      </c>
      <c r="J876" s="240"/>
      <c r="K876" s="220">
        <v>19.25</v>
      </c>
      <c r="L876" s="275">
        <f t="shared" ref="L876:L909" si="13">RANK(K876,$K$876:$K$909)</f>
        <v>1</v>
      </c>
      <c r="M876" s="233" t="s">
        <v>18</v>
      </c>
      <c r="N876" s="246"/>
    </row>
    <row r="877" spans="1:14">
      <c r="A877" s="240">
        <v>1</v>
      </c>
      <c r="B877" s="243" t="s">
        <v>184</v>
      </c>
      <c r="C877" s="215" t="s">
        <v>277</v>
      </c>
      <c r="D877" s="216" t="s">
        <v>430</v>
      </c>
      <c r="E877" s="217">
        <v>8.1</v>
      </c>
      <c r="F877" s="218" t="s">
        <v>29</v>
      </c>
      <c r="G877" s="219" t="s">
        <v>30</v>
      </c>
      <c r="H877" s="240" t="s">
        <v>1336</v>
      </c>
      <c r="I877" s="240" t="s">
        <v>117</v>
      </c>
      <c r="J877" s="240"/>
      <c r="K877" s="220">
        <v>19</v>
      </c>
      <c r="L877" s="275">
        <f t="shared" si="13"/>
        <v>2</v>
      </c>
      <c r="M877" s="233" t="s">
        <v>19</v>
      </c>
      <c r="N877" s="246"/>
    </row>
    <row r="878" spans="1:14">
      <c r="A878" s="240">
        <v>4</v>
      </c>
      <c r="B878" s="243" t="s">
        <v>267</v>
      </c>
      <c r="C878" s="241" t="s">
        <v>1316</v>
      </c>
      <c r="D878" s="63" t="s">
        <v>250</v>
      </c>
      <c r="E878" s="221">
        <v>8.1</v>
      </c>
      <c r="F878" s="222" t="s">
        <v>29</v>
      </c>
      <c r="G878" s="222" t="s">
        <v>30</v>
      </c>
      <c r="H878" s="240" t="s">
        <v>1336</v>
      </c>
      <c r="I878" s="240" t="s">
        <v>80</v>
      </c>
      <c r="J878" s="240"/>
      <c r="K878" s="220">
        <v>18.25</v>
      </c>
      <c r="L878" s="275">
        <f t="shared" si="13"/>
        <v>3</v>
      </c>
      <c r="M878" s="233" t="s">
        <v>19</v>
      </c>
      <c r="N878" s="246"/>
    </row>
    <row r="879" spans="1:14">
      <c r="A879" s="240">
        <v>23</v>
      </c>
      <c r="B879" s="243" t="s">
        <v>258</v>
      </c>
      <c r="C879" s="215" t="s">
        <v>1012</v>
      </c>
      <c r="D879" s="216" t="s">
        <v>479</v>
      </c>
      <c r="E879" s="217">
        <v>8.5</v>
      </c>
      <c r="F879" s="218" t="s">
        <v>53</v>
      </c>
      <c r="G879" s="219" t="s">
        <v>30</v>
      </c>
      <c r="H879" s="240" t="s">
        <v>1336</v>
      </c>
      <c r="I879" s="240" t="s">
        <v>58</v>
      </c>
      <c r="J879" s="240"/>
      <c r="K879" s="220">
        <v>16.75</v>
      </c>
      <c r="L879" s="275">
        <f t="shared" si="13"/>
        <v>4</v>
      </c>
      <c r="M879" s="233" t="s">
        <v>20</v>
      </c>
      <c r="N879" s="246"/>
    </row>
    <row r="880" spans="1:14">
      <c r="A880" s="240">
        <v>24</v>
      </c>
      <c r="B880" s="243" t="s">
        <v>404</v>
      </c>
      <c r="C880" s="64" t="s">
        <v>1016</v>
      </c>
      <c r="D880" s="216" t="s">
        <v>342</v>
      </c>
      <c r="E880" s="221">
        <v>8.1</v>
      </c>
      <c r="F880" s="218" t="s">
        <v>29</v>
      </c>
      <c r="G880" s="219" t="s">
        <v>30</v>
      </c>
      <c r="H880" s="240" t="s">
        <v>1336</v>
      </c>
      <c r="I880" s="240" t="s">
        <v>80</v>
      </c>
      <c r="J880" s="240"/>
      <c r="K880" s="220">
        <v>15.25</v>
      </c>
      <c r="L880" s="275">
        <f t="shared" si="13"/>
        <v>5</v>
      </c>
      <c r="M880" s="233" t="s">
        <v>20</v>
      </c>
      <c r="N880" s="246"/>
    </row>
    <row r="881" spans="1:14">
      <c r="A881" s="240">
        <v>5</v>
      </c>
      <c r="B881" s="243" t="s">
        <v>252</v>
      </c>
      <c r="C881" s="215" t="s">
        <v>1008</v>
      </c>
      <c r="D881" s="216" t="s">
        <v>186</v>
      </c>
      <c r="E881" s="217">
        <v>8.3000000000000007</v>
      </c>
      <c r="F881" s="218" t="s">
        <v>29</v>
      </c>
      <c r="G881" s="219" t="s">
        <v>30</v>
      </c>
      <c r="H881" s="240" t="s">
        <v>1336</v>
      </c>
      <c r="I881" s="240" t="s">
        <v>32</v>
      </c>
      <c r="J881" s="240"/>
      <c r="K881" s="220">
        <v>15.25</v>
      </c>
      <c r="L881" s="275">
        <f t="shared" si="13"/>
        <v>5</v>
      </c>
      <c r="M881" s="233" t="s">
        <v>20</v>
      </c>
      <c r="N881" s="246"/>
    </row>
    <row r="882" spans="1:14">
      <c r="A882" s="240">
        <v>19</v>
      </c>
      <c r="B882" s="243" t="s">
        <v>153</v>
      </c>
      <c r="C882" s="215" t="s">
        <v>1337</v>
      </c>
      <c r="D882" s="216" t="s">
        <v>978</v>
      </c>
      <c r="E882" s="221">
        <v>8.1</v>
      </c>
      <c r="F882" s="222" t="s">
        <v>29</v>
      </c>
      <c r="G882" s="222" t="s">
        <v>30</v>
      </c>
      <c r="H882" s="240" t="s">
        <v>1336</v>
      </c>
      <c r="I882" s="240" t="s">
        <v>80</v>
      </c>
      <c r="J882" s="240"/>
      <c r="K882" s="220">
        <v>14.75</v>
      </c>
      <c r="L882" s="275">
        <f t="shared" si="13"/>
        <v>7</v>
      </c>
      <c r="M882" s="233" t="s">
        <v>20</v>
      </c>
      <c r="N882" s="246"/>
    </row>
    <row r="883" spans="1:14">
      <c r="A883" s="240">
        <v>9</v>
      </c>
      <c r="B883" s="243" t="s">
        <v>248</v>
      </c>
      <c r="C883" s="223" t="s">
        <v>1170</v>
      </c>
      <c r="D883" s="224" t="s">
        <v>1063</v>
      </c>
      <c r="E883" s="217">
        <v>8.3000000000000007</v>
      </c>
      <c r="F883" s="219" t="s">
        <v>29</v>
      </c>
      <c r="G883" s="219" t="s">
        <v>30</v>
      </c>
      <c r="H883" s="240" t="s">
        <v>1336</v>
      </c>
      <c r="I883" s="240" t="s">
        <v>117</v>
      </c>
      <c r="J883" s="240"/>
      <c r="K883" s="220">
        <v>13</v>
      </c>
      <c r="L883" s="275">
        <f t="shared" si="13"/>
        <v>8</v>
      </c>
      <c r="M883" s="233" t="s">
        <v>20</v>
      </c>
      <c r="N883" s="246"/>
    </row>
    <row r="884" spans="1:14">
      <c r="A884" s="240">
        <v>21</v>
      </c>
      <c r="B884" s="243" t="s">
        <v>135</v>
      </c>
      <c r="C884" s="215" t="s">
        <v>1338</v>
      </c>
      <c r="D884" s="216" t="s">
        <v>234</v>
      </c>
      <c r="E884" s="217">
        <v>8.4</v>
      </c>
      <c r="F884" s="218" t="s">
        <v>29</v>
      </c>
      <c r="G884" s="219" t="s">
        <v>30</v>
      </c>
      <c r="H884" s="240" t="s">
        <v>1336</v>
      </c>
      <c r="I884" s="240" t="s">
        <v>37</v>
      </c>
      <c r="J884" s="240"/>
      <c r="K884" s="220">
        <v>12.25</v>
      </c>
      <c r="L884" s="275">
        <f t="shared" si="13"/>
        <v>9</v>
      </c>
      <c r="M884" s="233" t="s">
        <v>20</v>
      </c>
      <c r="N884" s="246"/>
    </row>
    <row r="885" spans="1:14">
      <c r="A885" s="240">
        <v>32</v>
      </c>
      <c r="B885" s="243" t="s">
        <v>194</v>
      </c>
      <c r="C885" s="225" t="s">
        <v>361</v>
      </c>
      <c r="D885" s="226" t="s">
        <v>1339</v>
      </c>
      <c r="E885" s="227">
        <v>8.1</v>
      </c>
      <c r="F885" s="218" t="s">
        <v>29</v>
      </c>
      <c r="G885" s="219" t="s">
        <v>30</v>
      </c>
      <c r="H885" s="240" t="s">
        <v>1336</v>
      </c>
      <c r="I885" s="240" t="s">
        <v>54</v>
      </c>
      <c r="J885" s="240"/>
      <c r="K885" s="220">
        <v>11.75</v>
      </c>
      <c r="L885" s="275">
        <f t="shared" si="13"/>
        <v>10</v>
      </c>
      <c r="M885" s="233" t="s">
        <v>20</v>
      </c>
      <c r="N885" s="246"/>
    </row>
    <row r="886" spans="1:14">
      <c r="A886" s="240">
        <v>2</v>
      </c>
      <c r="B886" s="243" t="s">
        <v>77</v>
      </c>
      <c r="C886" s="225" t="s">
        <v>518</v>
      </c>
      <c r="D886" s="226" t="s">
        <v>149</v>
      </c>
      <c r="E886" s="227">
        <v>8.1</v>
      </c>
      <c r="F886" s="222" t="s">
        <v>53</v>
      </c>
      <c r="G886" s="222" t="s">
        <v>30</v>
      </c>
      <c r="H886" s="240" t="s">
        <v>1336</v>
      </c>
      <c r="I886" s="240" t="s">
        <v>133</v>
      </c>
      <c r="J886" s="240"/>
      <c r="K886" s="220">
        <v>11.25</v>
      </c>
      <c r="L886" s="275">
        <f t="shared" si="13"/>
        <v>11</v>
      </c>
      <c r="M886" s="233" t="s">
        <v>21</v>
      </c>
      <c r="N886" s="246"/>
    </row>
    <row r="887" spans="1:14">
      <c r="A887" s="240">
        <v>27</v>
      </c>
      <c r="B887" s="243" t="s">
        <v>180</v>
      </c>
      <c r="C887" s="215" t="s">
        <v>1043</v>
      </c>
      <c r="D887" s="216" t="s">
        <v>171</v>
      </c>
      <c r="E887" s="217">
        <v>8.1999999999999993</v>
      </c>
      <c r="F887" s="218" t="s">
        <v>29</v>
      </c>
      <c r="G887" s="219" t="s">
        <v>30</v>
      </c>
      <c r="H887" s="240" t="s">
        <v>1336</v>
      </c>
      <c r="I887" s="240" t="s">
        <v>1340</v>
      </c>
      <c r="J887" s="240"/>
      <c r="K887" s="220">
        <v>10</v>
      </c>
      <c r="L887" s="275">
        <f t="shared" si="13"/>
        <v>12</v>
      </c>
      <c r="M887" s="233" t="s">
        <v>21</v>
      </c>
      <c r="N887" s="246"/>
    </row>
    <row r="888" spans="1:14">
      <c r="A888" s="240">
        <v>29</v>
      </c>
      <c r="B888" s="243" t="s">
        <v>264</v>
      </c>
      <c r="C888" s="215" t="s">
        <v>1049</v>
      </c>
      <c r="D888" s="216" t="s">
        <v>1050</v>
      </c>
      <c r="E888" s="217">
        <v>8.1</v>
      </c>
      <c r="F888" s="222" t="s">
        <v>29</v>
      </c>
      <c r="G888" s="222" t="s">
        <v>30</v>
      </c>
      <c r="H888" s="240" t="s">
        <v>1336</v>
      </c>
      <c r="I888" s="240" t="s">
        <v>58</v>
      </c>
      <c r="J888" s="240"/>
      <c r="K888" s="220">
        <v>9.5</v>
      </c>
      <c r="L888" s="275">
        <f t="shared" si="13"/>
        <v>13</v>
      </c>
      <c r="M888" s="233" t="s">
        <v>21</v>
      </c>
      <c r="N888" s="246"/>
    </row>
    <row r="889" spans="1:14">
      <c r="A889" s="240">
        <v>14</v>
      </c>
      <c r="B889" s="243" t="s">
        <v>203</v>
      </c>
      <c r="C889" s="215" t="s">
        <v>963</v>
      </c>
      <c r="D889" s="216" t="s">
        <v>289</v>
      </c>
      <c r="E889" s="217">
        <v>8.1</v>
      </c>
      <c r="F889" s="222" t="s">
        <v>29</v>
      </c>
      <c r="G889" s="222" t="s">
        <v>30</v>
      </c>
      <c r="H889" s="240" t="s">
        <v>1336</v>
      </c>
      <c r="I889" s="240" t="s">
        <v>1340</v>
      </c>
      <c r="J889" s="240"/>
      <c r="K889" s="220">
        <v>8.75</v>
      </c>
      <c r="L889" s="275">
        <f t="shared" si="13"/>
        <v>14</v>
      </c>
      <c r="M889" s="233" t="s">
        <v>21</v>
      </c>
      <c r="N889" s="246"/>
    </row>
    <row r="890" spans="1:14">
      <c r="A890" s="240">
        <v>20</v>
      </c>
      <c r="B890" s="243" t="s">
        <v>344</v>
      </c>
      <c r="C890" s="215" t="s">
        <v>1341</v>
      </c>
      <c r="D890" s="216" t="s">
        <v>434</v>
      </c>
      <c r="E890" s="217">
        <v>8.8000000000000007</v>
      </c>
      <c r="F890" s="218" t="s">
        <v>29</v>
      </c>
      <c r="G890" s="219" t="s">
        <v>30</v>
      </c>
      <c r="H890" s="240" t="s">
        <v>1336</v>
      </c>
      <c r="I890" s="240" t="s">
        <v>105</v>
      </c>
      <c r="J890" s="240"/>
      <c r="K890" s="220">
        <v>8.75</v>
      </c>
      <c r="L890" s="275">
        <f t="shared" si="13"/>
        <v>14</v>
      </c>
      <c r="M890" s="233" t="s">
        <v>21</v>
      </c>
      <c r="N890" s="246"/>
    </row>
    <row r="891" spans="1:14">
      <c r="A891" s="240">
        <v>31</v>
      </c>
      <c r="B891" s="243" t="s">
        <v>157</v>
      </c>
      <c r="C891" s="215" t="s">
        <v>1342</v>
      </c>
      <c r="D891" s="216" t="s">
        <v>1285</v>
      </c>
      <c r="E891" s="217">
        <v>8.5</v>
      </c>
      <c r="F891" s="219" t="s">
        <v>29</v>
      </c>
      <c r="G891" s="219" t="s">
        <v>30</v>
      </c>
      <c r="H891" s="240" t="s">
        <v>1336</v>
      </c>
      <c r="I891" s="240" t="s">
        <v>58</v>
      </c>
      <c r="J891" s="240"/>
      <c r="K891" s="220">
        <v>8.75</v>
      </c>
      <c r="L891" s="275">
        <f t="shared" si="13"/>
        <v>14</v>
      </c>
      <c r="M891" s="233" t="s">
        <v>21</v>
      </c>
      <c r="N891" s="246"/>
    </row>
    <row r="892" spans="1:14">
      <c r="A892" s="240">
        <v>15</v>
      </c>
      <c r="B892" s="243" t="s">
        <v>38</v>
      </c>
      <c r="C892" s="215" t="s">
        <v>496</v>
      </c>
      <c r="D892" s="216" t="s">
        <v>47</v>
      </c>
      <c r="E892" s="217">
        <v>8.8000000000000007</v>
      </c>
      <c r="F892" s="222" t="s">
        <v>53</v>
      </c>
      <c r="G892" s="222" t="s">
        <v>164</v>
      </c>
      <c r="H892" s="240" t="s">
        <v>1336</v>
      </c>
      <c r="I892" s="240" t="s">
        <v>105</v>
      </c>
      <c r="J892" s="240"/>
      <c r="K892" s="220">
        <v>8.5</v>
      </c>
      <c r="L892" s="275">
        <f t="shared" si="13"/>
        <v>17</v>
      </c>
      <c r="M892" s="233" t="s">
        <v>21</v>
      </c>
      <c r="N892" s="246"/>
    </row>
    <row r="893" spans="1:14">
      <c r="A893" s="240">
        <v>26</v>
      </c>
      <c r="B893" s="243" t="s">
        <v>228</v>
      </c>
      <c r="C893" s="225" t="s">
        <v>178</v>
      </c>
      <c r="D893" s="226" t="s">
        <v>155</v>
      </c>
      <c r="E893" s="227">
        <v>8.3000000000000007</v>
      </c>
      <c r="F893" s="222" t="s">
        <v>72</v>
      </c>
      <c r="G893" s="222" t="s">
        <v>30</v>
      </c>
      <c r="H893" s="240" t="s">
        <v>1336</v>
      </c>
      <c r="I893" s="240" t="s">
        <v>54</v>
      </c>
      <c r="J893" s="240"/>
      <c r="K893" s="220">
        <v>7.75</v>
      </c>
      <c r="L893" s="275">
        <f t="shared" si="13"/>
        <v>18</v>
      </c>
      <c r="M893" s="233"/>
      <c r="N893" s="246"/>
    </row>
    <row r="894" spans="1:14">
      <c r="A894" s="240">
        <v>11</v>
      </c>
      <c r="B894" s="243" t="s">
        <v>237</v>
      </c>
      <c r="C894" s="215" t="s">
        <v>922</v>
      </c>
      <c r="D894" s="216" t="s">
        <v>740</v>
      </c>
      <c r="E894" s="217">
        <v>8.1</v>
      </c>
      <c r="F894" s="218" t="s">
        <v>29</v>
      </c>
      <c r="G894" s="219" t="s">
        <v>30</v>
      </c>
      <c r="H894" s="240" t="s">
        <v>1336</v>
      </c>
      <c r="I894" s="240" t="s">
        <v>1343</v>
      </c>
      <c r="J894" s="240"/>
      <c r="K894" s="220">
        <v>7.25</v>
      </c>
      <c r="L894" s="275">
        <f t="shared" si="13"/>
        <v>19</v>
      </c>
      <c r="M894" s="233"/>
      <c r="N894" s="246"/>
    </row>
    <row r="895" spans="1:14">
      <c r="A895" s="240">
        <v>18</v>
      </c>
      <c r="B895" s="243" t="s">
        <v>254</v>
      </c>
      <c r="C895" s="225" t="s">
        <v>1344</v>
      </c>
      <c r="D895" s="226" t="s">
        <v>342</v>
      </c>
      <c r="E895" s="227">
        <v>8.1</v>
      </c>
      <c r="F895" s="218" t="s">
        <v>29</v>
      </c>
      <c r="G895" s="219" t="s">
        <v>30</v>
      </c>
      <c r="H895" s="240" t="s">
        <v>1336</v>
      </c>
      <c r="I895" s="240" t="s">
        <v>172</v>
      </c>
      <c r="J895" s="240"/>
      <c r="K895" s="220">
        <v>6.75</v>
      </c>
      <c r="L895" s="275">
        <f t="shared" si="13"/>
        <v>20</v>
      </c>
      <c r="M895" s="233"/>
      <c r="N895" s="246"/>
    </row>
    <row r="896" spans="1:14">
      <c r="A896" s="240">
        <v>22</v>
      </c>
      <c r="B896" s="243" t="s">
        <v>217</v>
      </c>
      <c r="C896" s="225" t="s">
        <v>1345</v>
      </c>
      <c r="D896" s="226" t="s">
        <v>1346</v>
      </c>
      <c r="E896" s="227">
        <v>8.1999999999999993</v>
      </c>
      <c r="F896" s="218" t="s">
        <v>29</v>
      </c>
      <c r="G896" s="219" t="s">
        <v>30</v>
      </c>
      <c r="H896" s="240" t="s">
        <v>1336</v>
      </c>
      <c r="I896" s="240" t="s">
        <v>172</v>
      </c>
      <c r="J896" s="240"/>
      <c r="K896" s="220">
        <v>6.5</v>
      </c>
      <c r="L896" s="275">
        <f t="shared" si="13"/>
        <v>21</v>
      </c>
      <c r="M896" s="233"/>
      <c r="N896" s="246"/>
    </row>
    <row r="897" spans="1:14">
      <c r="A897" s="240">
        <v>7</v>
      </c>
      <c r="B897" s="243" t="s">
        <v>69</v>
      </c>
      <c r="C897" s="215" t="s">
        <v>1040</v>
      </c>
      <c r="D897" s="216" t="s">
        <v>66</v>
      </c>
      <c r="E897" s="217">
        <v>8.4</v>
      </c>
      <c r="F897" s="222" t="s">
        <v>53</v>
      </c>
      <c r="G897" s="222" t="s">
        <v>30</v>
      </c>
      <c r="H897" s="240" t="s">
        <v>1336</v>
      </c>
      <c r="I897" s="240" t="s">
        <v>32</v>
      </c>
      <c r="J897" s="240"/>
      <c r="K897" s="220">
        <v>6.5</v>
      </c>
      <c r="L897" s="275">
        <f t="shared" si="13"/>
        <v>21</v>
      </c>
      <c r="M897" s="233"/>
      <c r="N897" s="246"/>
    </row>
    <row r="898" spans="1:14">
      <c r="A898" s="240">
        <v>12</v>
      </c>
      <c r="B898" s="243" t="s">
        <v>245</v>
      </c>
      <c r="C898" s="242" t="s">
        <v>1320</v>
      </c>
      <c r="D898" s="63" t="s">
        <v>234</v>
      </c>
      <c r="E898" s="217">
        <v>8.1</v>
      </c>
      <c r="F898" s="218" t="s">
        <v>29</v>
      </c>
      <c r="G898" s="219" t="s">
        <v>30</v>
      </c>
      <c r="H898" s="240" t="s">
        <v>1336</v>
      </c>
      <c r="I898" s="240" t="s">
        <v>122</v>
      </c>
      <c r="J898" s="240"/>
      <c r="K898" s="220">
        <v>6</v>
      </c>
      <c r="L898" s="275">
        <f t="shared" si="13"/>
        <v>23</v>
      </c>
      <c r="M898" s="233"/>
      <c r="N898" s="246"/>
    </row>
    <row r="899" spans="1:14">
      <c r="A899" s="240">
        <v>6</v>
      </c>
      <c r="B899" s="243" t="s">
        <v>161</v>
      </c>
      <c r="C899" s="215" t="s">
        <v>1347</v>
      </c>
      <c r="D899" s="216" t="s">
        <v>1348</v>
      </c>
      <c r="E899" s="221">
        <v>8.1999999999999993</v>
      </c>
      <c r="F899" s="218" t="s">
        <v>29</v>
      </c>
      <c r="G899" s="219" t="s">
        <v>30</v>
      </c>
      <c r="H899" s="240" t="s">
        <v>1336</v>
      </c>
      <c r="I899" s="240" t="s">
        <v>1349</v>
      </c>
      <c r="J899" s="240"/>
      <c r="K899" s="220">
        <v>5.5</v>
      </c>
      <c r="L899" s="275">
        <f t="shared" si="13"/>
        <v>24</v>
      </c>
      <c r="M899" s="233"/>
      <c r="N899" s="246"/>
    </row>
    <row r="900" spans="1:14">
      <c r="A900" s="240">
        <v>25</v>
      </c>
      <c r="B900" s="243" t="s">
        <v>91</v>
      </c>
      <c r="C900" s="215" t="s">
        <v>1310</v>
      </c>
      <c r="D900" s="216" t="s">
        <v>52</v>
      </c>
      <c r="E900" s="221">
        <v>8.1999999999999993</v>
      </c>
      <c r="F900" s="218" t="s">
        <v>29</v>
      </c>
      <c r="G900" s="219" t="s">
        <v>30</v>
      </c>
      <c r="H900" s="240" t="s">
        <v>1336</v>
      </c>
      <c r="I900" s="240" t="s">
        <v>1349</v>
      </c>
      <c r="J900" s="240"/>
      <c r="K900" s="220">
        <v>5.25</v>
      </c>
      <c r="L900" s="275">
        <f t="shared" si="13"/>
        <v>25</v>
      </c>
      <c r="M900" s="233"/>
      <c r="N900" s="246"/>
    </row>
    <row r="901" spans="1:14">
      <c r="A901" s="240">
        <v>13</v>
      </c>
      <c r="B901" s="243" t="s">
        <v>232</v>
      </c>
      <c r="C901" s="215" t="s">
        <v>521</v>
      </c>
      <c r="D901" s="216" t="s">
        <v>292</v>
      </c>
      <c r="E901" s="217">
        <v>8.1</v>
      </c>
      <c r="F901" s="218" t="s">
        <v>53</v>
      </c>
      <c r="G901" s="218" t="s">
        <v>30</v>
      </c>
      <c r="H901" s="240" t="s">
        <v>1336</v>
      </c>
      <c r="I901" s="240" t="s">
        <v>1343</v>
      </c>
      <c r="J901" s="240"/>
      <c r="K901" s="220">
        <v>4.5</v>
      </c>
      <c r="L901" s="275">
        <f t="shared" si="13"/>
        <v>26</v>
      </c>
      <c r="M901" s="233"/>
      <c r="N901" s="246"/>
    </row>
    <row r="902" spans="1:14">
      <c r="A902" s="240">
        <v>34</v>
      </c>
      <c r="B902" s="243" t="s">
        <v>276</v>
      </c>
      <c r="C902" s="215" t="s">
        <v>1350</v>
      </c>
      <c r="D902" s="216" t="s">
        <v>402</v>
      </c>
      <c r="E902" s="221">
        <v>8.1999999999999993</v>
      </c>
      <c r="F902" s="218" t="s">
        <v>29</v>
      </c>
      <c r="G902" s="219" t="s">
        <v>30</v>
      </c>
      <c r="H902" s="240" t="s">
        <v>1336</v>
      </c>
      <c r="I902" s="240" t="s">
        <v>182</v>
      </c>
      <c r="J902" s="240"/>
      <c r="K902" s="220">
        <v>3.5</v>
      </c>
      <c r="L902" s="275">
        <f t="shared" si="13"/>
        <v>27</v>
      </c>
      <c r="M902" s="233"/>
      <c r="N902" s="246"/>
    </row>
    <row r="903" spans="1:14">
      <c r="A903" s="240">
        <v>8</v>
      </c>
      <c r="B903" s="243" t="s">
        <v>261</v>
      </c>
      <c r="C903" s="215" t="s">
        <v>955</v>
      </c>
      <c r="D903" s="216" t="s">
        <v>250</v>
      </c>
      <c r="E903" s="221">
        <v>8.4</v>
      </c>
      <c r="F903" s="219" t="s">
        <v>29</v>
      </c>
      <c r="G903" s="219" t="s">
        <v>30</v>
      </c>
      <c r="H903" s="240" t="s">
        <v>1336</v>
      </c>
      <c r="I903" s="240" t="s">
        <v>182</v>
      </c>
      <c r="J903" s="240"/>
      <c r="K903" s="220">
        <v>3.25</v>
      </c>
      <c r="L903" s="275">
        <f t="shared" si="13"/>
        <v>28</v>
      </c>
      <c r="M903" s="233"/>
      <c r="N903" s="246"/>
    </row>
    <row r="904" spans="1:14">
      <c r="A904" s="240">
        <v>33</v>
      </c>
      <c r="B904" s="243" t="s">
        <v>330</v>
      </c>
      <c r="C904" s="215" t="s">
        <v>1037</v>
      </c>
      <c r="D904" s="216" t="s">
        <v>109</v>
      </c>
      <c r="E904" s="217">
        <v>8.1999999999999993</v>
      </c>
      <c r="F904" s="222" t="s">
        <v>29</v>
      </c>
      <c r="G904" s="222" t="s">
        <v>30</v>
      </c>
      <c r="H904" s="240" t="s">
        <v>1336</v>
      </c>
      <c r="I904" s="240" t="s">
        <v>37</v>
      </c>
      <c r="J904" s="240"/>
      <c r="K904" s="220">
        <v>3</v>
      </c>
      <c r="L904" s="275">
        <f t="shared" si="13"/>
        <v>29</v>
      </c>
      <c r="M904" s="233"/>
      <c r="N904" s="246"/>
    </row>
    <row r="905" spans="1:14">
      <c r="A905" s="240">
        <v>10</v>
      </c>
      <c r="B905" s="243" t="s">
        <v>118</v>
      </c>
      <c r="C905" s="293" t="s">
        <v>1351</v>
      </c>
      <c r="D905" s="294" t="s">
        <v>278</v>
      </c>
      <c r="E905" s="221">
        <v>8.3000000000000007</v>
      </c>
      <c r="F905" s="219" t="s">
        <v>53</v>
      </c>
      <c r="G905" s="219" t="s">
        <v>30</v>
      </c>
      <c r="H905" s="240" t="s">
        <v>1336</v>
      </c>
      <c r="I905" s="240" t="s">
        <v>1352</v>
      </c>
      <c r="J905" s="240"/>
      <c r="K905" s="220">
        <v>2</v>
      </c>
      <c r="L905" s="275">
        <f t="shared" si="13"/>
        <v>30</v>
      </c>
      <c r="M905" s="233"/>
      <c r="N905" s="246"/>
    </row>
    <row r="906" spans="1:14">
      <c r="A906" s="240">
        <v>30</v>
      </c>
      <c r="B906" s="243" t="s">
        <v>299</v>
      </c>
      <c r="C906" s="293" t="s">
        <v>1353</v>
      </c>
      <c r="D906" s="294" t="s">
        <v>212</v>
      </c>
      <c r="E906" s="221">
        <v>8.1</v>
      </c>
      <c r="F906" s="222" t="s">
        <v>53</v>
      </c>
      <c r="G906" s="222" t="s">
        <v>30</v>
      </c>
      <c r="H906" s="240" t="s">
        <v>1336</v>
      </c>
      <c r="I906" s="240" t="s">
        <v>1352</v>
      </c>
      <c r="J906" s="240"/>
      <c r="K906" s="220">
        <v>2</v>
      </c>
      <c r="L906" s="275">
        <f t="shared" si="13"/>
        <v>30</v>
      </c>
      <c r="M906" s="233"/>
      <c r="N906" s="246"/>
    </row>
    <row r="907" spans="1:14">
      <c r="A907" s="240">
        <v>28</v>
      </c>
      <c r="B907" s="243" t="s">
        <v>317</v>
      </c>
      <c r="C907" s="215" t="s">
        <v>386</v>
      </c>
      <c r="D907" s="216" t="s">
        <v>603</v>
      </c>
      <c r="E907" s="221">
        <v>8.1</v>
      </c>
      <c r="F907" s="218" t="s">
        <v>29</v>
      </c>
      <c r="G907" s="219" t="s">
        <v>30</v>
      </c>
      <c r="H907" s="240" t="s">
        <v>1336</v>
      </c>
      <c r="I907" s="240" t="s">
        <v>93</v>
      </c>
      <c r="J907" s="240"/>
      <c r="K907" s="220">
        <v>1.5</v>
      </c>
      <c r="L907" s="275">
        <f t="shared" si="13"/>
        <v>32</v>
      </c>
      <c r="M907" s="233"/>
      <c r="N907" s="246"/>
    </row>
    <row r="908" spans="1:14">
      <c r="A908" s="240">
        <v>3</v>
      </c>
      <c r="B908" s="243" t="s">
        <v>396</v>
      </c>
      <c r="C908" s="215" t="s">
        <v>1354</v>
      </c>
      <c r="D908" s="216" t="s">
        <v>47</v>
      </c>
      <c r="E908" s="217">
        <v>8.1999999999999993</v>
      </c>
      <c r="F908" s="219" t="s">
        <v>29</v>
      </c>
      <c r="G908" s="219" t="s">
        <v>30</v>
      </c>
      <c r="H908" s="240" t="s">
        <v>1336</v>
      </c>
      <c r="I908" s="240" t="s">
        <v>206</v>
      </c>
      <c r="J908" s="240"/>
      <c r="K908" s="220">
        <v>0.5</v>
      </c>
      <c r="L908" s="275">
        <f t="shared" si="13"/>
        <v>33</v>
      </c>
      <c r="M908" s="233"/>
      <c r="N908" s="246"/>
    </row>
    <row r="909" spans="1:14">
      <c r="A909" s="240">
        <v>16</v>
      </c>
      <c r="B909" s="243" t="s">
        <v>255</v>
      </c>
      <c r="C909" s="215" t="s">
        <v>649</v>
      </c>
      <c r="D909" s="216" t="s">
        <v>132</v>
      </c>
      <c r="E909" s="221">
        <v>8.1</v>
      </c>
      <c r="F909" s="222" t="s">
        <v>29</v>
      </c>
      <c r="G909" s="222" t="s">
        <v>30</v>
      </c>
      <c r="H909" s="240" t="s">
        <v>1336</v>
      </c>
      <c r="I909" s="240" t="s">
        <v>93</v>
      </c>
      <c r="J909" s="240"/>
      <c r="K909" s="220">
        <v>0.25</v>
      </c>
      <c r="L909" s="275">
        <f t="shared" si="13"/>
        <v>34</v>
      </c>
      <c r="M909" s="233"/>
      <c r="N909" s="246"/>
    </row>
    <row r="910" spans="1:14">
      <c r="D910" s="248">
        <f>COUNTA(D5:D909)</f>
        <v>893</v>
      </c>
    </row>
  </sheetData>
  <mergeCells count="16">
    <mergeCell ref="R3:W3"/>
    <mergeCell ref="X3:AA3"/>
    <mergeCell ref="A459:M459"/>
    <mergeCell ref="A460:I460"/>
    <mergeCell ref="C4:D4"/>
    <mergeCell ref="A1:M1"/>
    <mergeCell ref="A2:I2"/>
    <mergeCell ref="F3:G3"/>
    <mergeCell ref="F461:G461"/>
    <mergeCell ref="C462:D462"/>
    <mergeCell ref="A200:M200"/>
    <mergeCell ref="A201:M201"/>
    <mergeCell ref="A202:I202"/>
    <mergeCell ref="F203:G203"/>
    <mergeCell ref="C204:D204"/>
    <mergeCell ref="A458:M458"/>
  </mergeCells>
  <phoneticPr fontId="24" type="noConversion"/>
  <dataValidations count="2">
    <dataValidation type="list" allowBlank="1" showInputMessage="1" showErrorMessage="1" sqref="H463:H499 H501:H738 H759:H875 H109:H198 H5:H107 H309:H456 H226:H289">
      <formula1>"To, Ly, Ho, Si, TA, Ti, NV, Su, Di"</formula1>
    </dataValidation>
    <dataValidation type="list" allowBlank="1" showInputMessage="1" showErrorMessage="1" sqref="H205:H225 H290:H308">
      <formula1>"To, Lý,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910"/>
  <sheetViews>
    <sheetView topLeftCell="D9" zoomScale="130" zoomScaleNormal="130" workbookViewId="0">
      <selection activeCell="C14" sqref="C14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12" style="228" customWidth="1"/>
    <col min="11" max="11" width="9.140625" style="247"/>
    <col min="12" max="12" width="9.140625" style="244"/>
    <col min="13" max="13" width="9.140625" style="248"/>
    <col min="14" max="16" width="4.5703125" style="244" hidden="1" customWidth="1"/>
    <col min="17" max="17" width="12.5703125" style="244" hidden="1" customWidth="1"/>
    <col min="18" max="18" width="5.28515625" style="244" hidden="1" customWidth="1"/>
    <col min="19" max="19" width="5.7109375" style="244" hidden="1" customWidth="1"/>
    <col min="20" max="20" width="4.5703125" style="244" hidden="1" customWidth="1"/>
    <col min="21" max="21" width="4.42578125" style="244" hidden="1" customWidth="1"/>
    <col min="22" max="22" width="4.85546875" style="244" hidden="1" customWidth="1"/>
    <col min="23" max="23" width="4.7109375" style="244" hidden="1" customWidth="1"/>
    <col min="24" max="24" width="6.85546875" style="244" hidden="1" customWidth="1"/>
    <col min="25" max="25" width="6" style="244" hidden="1" customWidth="1"/>
    <col min="26" max="26" width="7" style="244" hidden="1" customWidth="1"/>
    <col min="27" max="27" width="5.5703125" style="244" hidden="1" customWidth="1"/>
    <col min="28" max="31" width="6.140625" style="244" hidden="1" customWidth="1"/>
    <col min="32" max="33" width="0" style="244" hidden="1" customWidth="1"/>
    <col min="34" max="34" width="6.42578125" style="244" hidden="1" customWidth="1"/>
    <col min="35" max="35" width="11.5703125" style="245" hidden="1" customWidth="1"/>
    <col min="36" max="36" width="0" style="244" hidden="1" customWidth="1"/>
    <col min="37" max="37" width="0" style="246" hidden="1" customWidth="1"/>
    <col min="38" max="38" width="12.28515625" style="244" hidden="1" customWidth="1"/>
    <col min="39" max="39" width="0" style="244" hidden="1" customWidth="1"/>
    <col min="40" max="16384" width="9.140625" style="244"/>
  </cols>
  <sheetData>
    <row r="1" spans="1:42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42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42" ht="23.25" customHeight="1">
      <c r="A3" s="249"/>
      <c r="B3" s="250"/>
      <c r="C3" s="249"/>
      <c r="D3" s="249"/>
      <c r="E3" s="251"/>
      <c r="F3" s="368" t="s">
        <v>1</v>
      </c>
      <c r="G3" s="368"/>
      <c r="H3" s="252" t="s">
        <v>2</v>
      </c>
      <c r="I3" s="249"/>
      <c r="Q3" s="253"/>
      <c r="R3" s="374" t="s">
        <v>3</v>
      </c>
      <c r="S3" s="374"/>
      <c r="T3" s="374"/>
      <c r="U3" s="374"/>
      <c r="V3" s="374"/>
      <c r="W3" s="374"/>
      <c r="X3" s="374" t="s">
        <v>4</v>
      </c>
      <c r="Y3" s="374"/>
      <c r="Z3" s="374"/>
      <c r="AA3" s="374"/>
      <c r="AB3" s="253"/>
      <c r="AC3" s="253"/>
      <c r="AD3" s="253"/>
      <c r="AE3" s="253"/>
      <c r="AF3" s="253"/>
      <c r="AG3" s="253"/>
      <c r="AH3" s="253"/>
      <c r="AI3" s="254"/>
    </row>
    <row r="4" spans="1:42" s="262" customFormat="1">
      <c r="A4" s="255" t="s">
        <v>5</v>
      </c>
      <c r="B4" s="256" t="s">
        <v>6</v>
      </c>
      <c r="C4" s="375" t="s">
        <v>7</v>
      </c>
      <c r="D4" s="376"/>
      <c r="E4" s="257" t="s">
        <v>8</v>
      </c>
      <c r="F4" s="258" t="s">
        <v>9</v>
      </c>
      <c r="G4" s="258" t="s">
        <v>10</v>
      </c>
      <c r="H4" s="259" t="s">
        <v>11</v>
      </c>
      <c r="I4" s="258" t="s">
        <v>12</v>
      </c>
      <c r="J4" s="260" t="s">
        <v>13</v>
      </c>
      <c r="K4" s="261" t="s">
        <v>14</v>
      </c>
      <c r="L4" s="255" t="s">
        <v>15</v>
      </c>
      <c r="M4" s="255" t="s">
        <v>16</v>
      </c>
      <c r="Q4" s="255"/>
      <c r="R4" s="255"/>
      <c r="S4" s="255" t="s">
        <v>17</v>
      </c>
      <c r="T4" s="255" t="s">
        <v>18</v>
      </c>
      <c r="U4" s="255" t="s">
        <v>19</v>
      </c>
      <c r="V4" s="255" t="s">
        <v>20</v>
      </c>
      <c r="W4" s="255" t="s">
        <v>21</v>
      </c>
      <c r="X4" s="255" t="s">
        <v>18</v>
      </c>
      <c r="Y4" s="255" t="s">
        <v>19</v>
      </c>
      <c r="Z4" s="255" t="s">
        <v>20</v>
      </c>
      <c r="AA4" s="255" t="s">
        <v>21</v>
      </c>
      <c r="AB4" s="255" t="s">
        <v>22</v>
      </c>
      <c r="AC4" s="255"/>
      <c r="AD4" s="255"/>
      <c r="AE4" s="255"/>
      <c r="AF4" s="255"/>
      <c r="AG4" s="255" t="s">
        <v>23</v>
      </c>
      <c r="AH4" s="255" t="s">
        <v>24</v>
      </c>
      <c r="AI4" s="258" t="s">
        <v>25</v>
      </c>
      <c r="AJ4" s="244"/>
      <c r="AK4" s="263"/>
      <c r="AL4" s="229"/>
      <c r="AM4" s="262">
        <v>51.5625</v>
      </c>
    </row>
    <row r="5" spans="1:42">
      <c r="A5" s="67">
        <v>1</v>
      </c>
      <c r="B5" s="1" t="s">
        <v>26</v>
      </c>
      <c r="C5" s="2" t="s">
        <v>27</v>
      </c>
      <c r="D5" s="65" t="s">
        <v>28</v>
      </c>
      <c r="E5" s="66">
        <v>6.3</v>
      </c>
      <c r="F5" s="67" t="s">
        <v>29</v>
      </c>
      <c r="G5" s="67" t="s">
        <v>30</v>
      </c>
      <c r="H5" s="68" t="s">
        <v>31</v>
      </c>
      <c r="I5" s="67" t="s">
        <v>32</v>
      </c>
      <c r="J5" s="68" t="s">
        <v>33</v>
      </c>
      <c r="K5" s="264">
        <v>14.25</v>
      </c>
      <c r="L5" s="265">
        <f>RANK(K5,K$5:K$68)</f>
        <v>1</v>
      </c>
      <c r="M5" s="266" t="s">
        <v>18</v>
      </c>
      <c r="Q5" s="253" t="s">
        <v>34</v>
      </c>
      <c r="R5" s="253">
        <v>64</v>
      </c>
      <c r="S5" s="253">
        <f>(INT(R5/2))</f>
        <v>32</v>
      </c>
      <c r="T5" s="253">
        <f>(INT(S5*5%))</f>
        <v>1</v>
      </c>
      <c r="U5" s="253">
        <f>T5*3</f>
        <v>3</v>
      </c>
      <c r="V5" s="253">
        <f>U5*4</f>
        <v>12</v>
      </c>
      <c r="W5" s="253">
        <f>S5-(T5+U5+V5)</f>
        <v>16</v>
      </c>
      <c r="X5" s="253">
        <f>COUNTIF($M5:$M64,"I")</f>
        <v>1</v>
      </c>
      <c r="Y5" s="253">
        <f>COUNTIF($M5:$M64,"II")</f>
        <v>3</v>
      </c>
      <c r="Z5" s="253">
        <f>COUNTIF($M5:$M64,"III")</f>
        <v>15</v>
      </c>
      <c r="AA5" s="253">
        <f>COUNTIF($M5:$M64,"KK")</f>
        <v>14</v>
      </c>
      <c r="AB5" s="267">
        <f>X5+Y5+Z5+AA5</f>
        <v>33</v>
      </c>
      <c r="AC5" s="253" t="str">
        <f>IF(Z5&gt;V5,"sai","")</f>
        <v>sai</v>
      </c>
      <c r="AD5" s="253" t="str">
        <f>IF(AA5&gt;W5,"sai","")</f>
        <v/>
      </c>
      <c r="AE5" s="253">
        <f>(X5+Y5+Z5+AA5)</f>
        <v>33</v>
      </c>
      <c r="AF5" s="268" t="str">
        <f>IF((X5+Y5+Z5)/S5&gt;0.6,"sai","Đ")</f>
        <v>Đ</v>
      </c>
      <c r="AG5" s="269">
        <f>AE5/R5%</f>
        <v>51.5625</v>
      </c>
      <c r="AH5" s="253">
        <f>SUM(X5:Z5)</f>
        <v>19</v>
      </c>
      <c r="AI5" s="254">
        <f>ROUND(AH5/AB5%,1)</f>
        <v>57.6</v>
      </c>
      <c r="AL5" s="230">
        <v>51.5625</v>
      </c>
      <c r="AM5" s="244">
        <v>46.666666666666671</v>
      </c>
      <c r="AO5" s="253" t="s">
        <v>206</v>
      </c>
      <c r="AP5" s="244">
        <f>SUMIF(AO5:AO21,AO5,K$5:K$68)</f>
        <v>14.25</v>
      </c>
    </row>
    <row r="6" spans="1:42">
      <c r="A6" s="67">
        <v>2</v>
      </c>
      <c r="B6" s="4">
        <v>121</v>
      </c>
      <c r="C6" s="2" t="s">
        <v>35</v>
      </c>
      <c r="D6" s="65" t="s">
        <v>36</v>
      </c>
      <c r="E6" s="66">
        <v>6.1</v>
      </c>
      <c r="F6" s="67" t="s">
        <v>29</v>
      </c>
      <c r="G6" s="67" t="s">
        <v>30</v>
      </c>
      <c r="H6" s="68" t="s">
        <v>31</v>
      </c>
      <c r="I6" s="67" t="s">
        <v>37</v>
      </c>
      <c r="J6" s="68" t="s">
        <v>38</v>
      </c>
      <c r="K6" s="264">
        <v>13.5</v>
      </c>
      <c r="L6" s="265">
        <f t="shared" ref="L6:L68" si="0">RANK(K6,K$5:K$68)</f>
        <v>2</v>
      </c>
      <c r="M6" s="266" t="s">
        <v>19</v>
      </c>
      <c r="Q6" s="253" t="s">
        <v>39</v>
      </c>
      <c r="R6" s="253">
        <v>60</v>
      </c>
      <c r="S6" s="253">
        <f t="shared" ref="S6:S20" si="1">(INT(R6/2))</f>
        <v>30</v>
      </c>
      <c r="T6" s="253">
        <f t="shared" ref="T6:T20" si="2">(INT(S6*5%))</f>
        <v>1</v>
      </c>
      <c r="U6" s="253">
        <f t="shared" ref="U6:U20" si="3">T6*3</f>
        <v>3</v>
      </c>
      <c r="V6" s="253">
        <f t="shared" ref="V6:V20" si="4">U6*4</f>
        <v>12</v>
      </c>
      <c r="W6" s="253">
        <f t="shared" ref="W6:W20" si="5">S6-(T6+U6+V6)</f>
        <v>14</v>
      </c>
      <c r="X6" s="253">
        <f>COUNTIF($M269:$M328,"I")</f>
        <v>2</v>
      </c>
      <c r="Y6" s="253">
        <f>COUNTIF($M269:$M328,"II")</f>
        <v>3</v>
      </c>
      <c r="Z6" s="253">
        <f>COUNTIF($M269:$M328,"III")</f>
        <v>10</v>
      </c>
      <c r="AA6" s="253">
        <f>COUNTIF($M269:$M328,"KK")</f>
        <v>13</v>
      </c>
      <c r="AB6" s="267">
        <f t="shared" ref="AB6:AB20" si="6">X6+Y6+Z6+AA6</f>
        <v>28</v>
      </c>
      <c r="AC6" s="253" t="str">
        <f t="shared" ref="AC6:AD20" si="7">IF(Z6&gt;V6,"sai","")</f>
        <v/>
      </c>
      <c r="AD6" s="253" t="str">
        <f t="shared" si="7"/>
        <v/>
      </c>
      <c r="AE6" s="253">
        <f t="shared" ref="AE6:AE20" si="8">(X6+Y6+Z6+AA6)</f>
        <v>28</v>
      </c>
      <c r="AF6" s="268" t="str">
        <f t="shared" ref="AF6:AF20" si="9">IF((X6+Y6+Z6)/S6&gt;0.6,"sai","Đ")</f>
        <v>Đ</v>
      </c>
      <c r="AG6" s="269">
        <f t="shared" ref="AG6:AG21" si="10">AE6/R6%</f>
        <v>46.666666666666671</v>
      </c>
      <c r="AH6" s="253">
        <f t="shared" ref="AH6:AH20" si="11">SUM(X6:Z6)</f>
        <v>15</v>
      </c>
      <c r="AI6" s="254">
        <f t="shared" ref="AI6:AI20" si="12">ROUND(AH6/AB6%,1)</f>
        <v>53.6</v>
      </c>
      <c r="AJ6" s="270"/>
      <c r="AL6" s="231">
        <v>46.666666666666671</v>
      </c>
      <c r="AM6" s="244">
        <v>50</v>
      </c>
      <c r="AO6" s="253" t="s">
        <v>93</v>
      </c>
    </row>
    <row r="7" spans="1:42">
      <c r="A7" s="67">
        <v>3</v>
      </c>
      <c r="B7" s="1" t="s">
        <v>40</v>
      </c>
      <c r="C7" s="2" t="s">
        <v>41</v>
      </c>
      <c r="D7" s="65" t="s">
        <v>42</v>
      </c>
      <c r="E7" s="66">
        <v>6.3</v>
      </c>
      <c r="F7" s="67" t="s">
        <v>29</v>
      </c>
      <c r="G7" s="67" t="s">
        <v>30</v>
      </c>
      <c r="H7" s="68" t="s">
        <v>31</v>
      </c>
      <c r="I7" s="67" t="s">
        <v>32</v>
      </c>
      <c r="J7" s="68" t="s">
        <v>43</v>
      </c>
      <c r="K7" s="264">
        <v>13.5</v>
      </c>
      <c r="L7" s="265">
        <f t="shared" si="0"/>
        <v>2</v>
      </c>
      <c r="M7" s="266" t="s">
        <v>19</v>
      </c>
      <c r="Q7" s="253" t="s">
        <v>44</v>
      </c>
      <c r="R7" s="253">
        <v>54</v>
      </c>
      <c r="S7" s="253">
        <f t="shared" si="1"/>
        <v>27</v>
      </c>
      <c r="T7" s="253">
        <f t="shared" si="2"/>
        <v>1</v>
      </c>
      <c r="U7" s="253">
        <f t="shared" si="3"/>
        <v>3</v>
      </c>
      <c r="V7" s="253">
        <f t="shared" si="4"/>
        <v>12</v>
      </c>
      <c r="W7" s="253">
        <f t="shared" si="5"/>
        <v>11</v>
      </c>
      <c r="X7" s="253">
        <f>COUNTIF($M616:$M669,"I")</f>
        <v>1</v>
      </c>
      <c r="Y7" s="253">
        <f>COUNTIF($M616:$M669,"II")</f>
        <v>3</v>
      </c>
      <c r="Z7" s="253">
        <f>COUNTIF($M616:$M669,"III")</f>
        <v>11</v>
      </c>
      <c r="AA7" s="253">
        <f>COUNTIF($M616:$M669,"KK")</f>
        <v>12</v>
      </c>
      <c r="AB7" s="267">
        <f t="shared" si="6"/>
        <v>27</v>
      </c>
      <c r="AC7" s="253" t="str">
        <f t="shared" si="7"/>
        <v/>
      </c>
      <c r="AD7" s="253" t="str">
        <f t="shared" si="7"/>
        <v>sai</v>
      </c>
      <c r="AE7" s="253">
        <f t="shared" si="8"/>
        <v>27</v>
      </c>
      <c r="AF7" s="268" t="str">
        <f t="shared" si="9"/>
        <v>Đ</v>
      </c>
      <c r="AG7" s="269">
        <f t="shared" si="10"/>
        <v>50</v>
      </c>
      <c r="AH7" s="253">
        <f t="shared" si="11"/>
        <v>15</v>
      </c>
      <c r="AI7" s="254">
        <f t="shared" si="12"/>
        <v>55.6</v>
      </c>
      <c r="AL7" s="231">
        <v>50</v>
      </c>
      <c r="AM7" s="244">
        <v>50.769230769230766</v>
      </c>
      <c r="AO7" s="253" t="s">
        <v>182</v>
      </c>
    </row>
    <row r="8" spans="1:42">
      <c r="A8" s="67">
        <v>4</v>
      </c>
      <c r="B8" s="1" t="s">
        <v>45</v>
      </c>
      <c r="C8" s="2" t="s">
        <v>46</v>
      </c>
      <c r="D8" s="65" t="s">
        <v>47</v>
      </c>
      <c r="E8" s="66">
        <v>6.3</v>
      </c>
      <c r="F8" s="67" t="s">
        <v>29</v>
      </c>
      <c r="G8" s="67" t="s">
        <v>30</v>
      </c>
      <c r="H8" s="68" t="s">
        <v>31</v>
      </c>
      <c r="I8" s="67" t="s">
        <v>32</v>
      </c>
      <c r="J8" s="68" t="s">
        <v>48</v>
      </c>
      <c r="K8" s="264">
        <v>13.5</v>
      </c>
      <c r="L8" s="265">
        <f t="shared" si="0"/>
        <v>2</v>
      </c>
      <c r="M8" s="266" t="s">
        <v>19</v>
      </c>
      <c r="Q8" s="253" t="s">
        <v>49</v>
      </c>
      <c r="R8" s="253">
        <v>65</v>
      </c>
      <c r="S8" s="253">
        <f t="shared" si="1"/>
        <v>32</v>
      </c>
      <c r="T8" s="253">
        <f t="shared" si="2"/>
        <v>1</v>
      </c>
      <c r="U8" s="253">
        <f t="shared" si="3"/>
        <v>3</v>
      </c>
      <c r="V8" s="253">
        <f t="shared" si="4"/>
        <v>12</v>
      </c>
      <c r="W8" s="253">
        <f t="shared" si="5"/>
        <v>16</v>
      </c>
      <c r="X8" s="253">
        <f>COUNTIF($M134:$M198,"I")</f>
        <v>1</v>
      </c>
      <c r="Y8" s="253">
        <f>COUNTIF($M134:$M198,"II")</f>
        <v>3</v>
      </c>
      <c r="Z8" s="253">
        <f>COUNTIF($M134:$M198,"III")</f>
        <v>15</v>
      </c>
      <c r="AA8" s="253">
        <f>COUNTIF($M134:$M198,"KK")</f>
        <v>14</v>
      </c>
      <c r="AB8" s="267">
        <f t="shared" si="6"/>
        <v>33</v>
      </c>
      <c r="AC8" s="253" t="str">
        <f t="shared" si="7"/>
        <v>sai</v>
      </c>
      <c r="AD8" s="253" t="str">
        <f t="shared" si="7"/>
        <v/>
      </c>
      <c r="AE8" s="253">
        <f t="shared" si="8"/>
        <v>33</v>
      </c>
      <c r="AF8" s="268" t="str">
        <f t="shared" si="9"/>
        <v>Đ</v>
      </c>
      <c r="AG8" s="269">
        <f t="shared" si="10"/>
        <v>50.769230769230766</v>
      </c>
      <c r="AH8" s="253">
        <f t="shared" si="11"/>
        <v>19</v>
      </c>
      <c r="AI8" s="254">
        <f t="shared" si="12"/>
        <v>57.6</v>
      </c>
      <c r="AL8" s="231">
        <v>50.769230769230766</v>
      </c>
      <c r="AM8" s="244">
        <v>46.875</v>
      </c>
      <c r="AO8" s="253" t="s">
        <v>230</v>
      </c>
    </row>
    <row r="9" spans="1:42" ht="18.75" customHeight="1">
      <c r="A9" s="67">
        <v>5</v>
      </c>
      <c r="B9" s="1" t="s">
        <v>50</v>
      </c>
      <c r="C9" s="2" t="s">
        <v>51</v>
      </c>
      <c r="D9" s="65" t="s">
        <v>52</v>
      </c>
      <c r="E9" s="66">
        <v>6.1</v>
      </c>
      <c r="F9" s="67" t="s">
        <v>53</v>
      </c>
      <c r="G9" s="67" t="s">
        <v>30</v>
      </c>
      <c r="H9" s="68" t="s">
        <v>31</v>
      </c>
      <c r="I9" s="67" t="s">
        <v>54</v>
      </c>
      <c r="J9" s="68" t="s">
        <v>55</v>
      </c>
      <c r="K9" s="264">
        <v>13</v>
      </c>
      <c r="L9" s="265">
        <f t="shared" si="0"/>
        <v>5</v>
      </c>
      <c r="M9" s="266" t="s">
        <v>20</v>
      </c>
      <c r="Q9" s="253" t="s">
        <v>56</v>
      </c>
      <c r="R9" s="253">
        <v>64</v>
      </c>
      <c r="S9" s="253">
        <f t="shared" si="1"/>
        <v>32</v>
      </c>
      <c r="T9" s="253">
        <f t="shared" si="2"/>
        <v>1</v>
      </c>
      <c r="U9" s="253">
        <f t="shared" si="3"/>
        <v>3</v>
      </c>
      <c r="V9" s="253">
        <f t="shared" si="4"/>
        <v>12</v>
      </c>
      <c r="W9" s="253">
        <f t="shared" si="5"/>
        <v>16</v>
      </c>
      <c r="X9" s="253">
        <f>COUNTIF($M393:$M456,"I")</f>
        <v>1</v>
      </c>
      <c r="Y9" s="253">
        <f>COUNTIF($M393:$M456,"II")</f>
        <v>2</v>
      </c>
      <c r="Z9" s="253">
        <f>COUNTIF($M393:$M456,"III")</f>
        <v>15</v>
      </c>
      <c r="AA9" s="253">
        <f>COUNTIF($M393:$M456,"KK")</f>
        <v>12</v>
      </c>
      <c r="AB9" s="267">
        <f t="shared" si="6"/>
        <v>30</v>
      </c>
      <c r="AC9" s="253" t="str">
        <f t="shared" si="7"/>
        <v>sai</v>
      </c>
      <c r="AD9" s="253" t="str">
        <f t="shared" si="7"/>
        <v/>
      </c>
      <c r="AE9" s="253">
        <f t="shared" si="8"/>
        <v>30</v>
      </c>
      <c r="AF9" s="268" t="str">
        <f t="shared" si="9"/>
        <v>Đ</v>
      </c>
      <c r="AG9" s="269">
        <f t="shared" si="10"/>
        <v>46.875</v>
      </c>
      <c r="AH9" s="253">
        <f t="shared" si="11"/>
        <v>18</v>
      </c>
      <c r="AI9" s="254">
        <f t="shared" si="12"/>
        <v>60</v>
      </c>
      <c r="AL9" s="231">
        <v>46.875</v>
      </c>
      <c r="AM9" s="244">
        <v>24.074074074074073</v>
      </c>
      <c r="AO9" s="253" t="s">
        <v>74</v>
      </c>
    </row>
    <row r="10" spans="1:42">
      <c r="A10" s="67">
        <v>6</v>
      </c>
      <c r="B10" s="4">
        <v>134</v>
      </c>
      <c r="C10" s="2" t="s">
        <v>57</v>
      </c>
      <c r="D10" s="65" t="s">
        <v>42</v>
      </c>
      <c r="E10" s="66">
        <v>6.7</v>
      </c>
      <c r="F10" s="67" t="s">
        <v>29</v>
      </c>
      <c r="G10" s="67" t="s">
        <v>30</v>
      </c>
      <c r="H10" s="68" t="s">
        <v>31</v>
      </c>
      <c r="I10" s="67" t="s">
        <v>58</v>
      </c>
      <c r="J10" s="68" t="s">
        <v>59</v>
      </c>
      <c r="K10" s="264">
        <v>12.5</v>
      </c>
      <c r="L10" s="265">
        <f t="shared" si="0"/>
        <v>6</v>
      </c>
      <c r="M10" s="266" t="s">
        <v>20</v>
      </c>
      <c r="Q10" s="253" t="s">
        <v>60</v>
      </c>
      <c r="R10" s="253">
        <v>54</v>
      </c>
      <c r="S10" s="253">
        <f t="shared" si="1"/>
        <v>27</v>
      </c>
      <c r="T10" s="253">
        <f t="shared" si="2"/>
        <v>1</v>
      </c>
      <c r="U10" s="253">
        <f t="shared" si="3"/>
        <v>3</v>
      </c>
      <c r="V10" s="253">
        <f t="shared" si="4"/>
        <v>12</v>
      </c>
      <c r="W10" s="253">
        <f t="shared" si="5"/>
        <v>11</v>
      </c>
      <c r="X10" s="253">
        <f>COUNTIF($M822:$M875,"I")</f>
        <v>1</v>
      </c>
      <c r="Y10" s="253">
        <f>COUNTIF($M822:$M875,"II")</f>
        <v>1</v>
      </c>
      <c r="Z10" s="253">
        <f>COUNTIF($M822:$M875,"III")</f>
        <v>7</v>
      </c>
      <c r="AA10" s="253">
        <f>COUNTIF($M822:$M875,"KK")</f>
        <v>7</v>
      </c>
      <c r="AB10" s="267">
        <f t="shared" si="6"/>
        <v>16</v>
      </c>
      <c r="AC10" s="253" t="str">
        <f t="shared" si="7"/>
        <v/>
      </c>
      <c r="AD10" s="253" t="str">
        <f t="shared" si="7"/>
        <v/>
      </c>
      <c r="AE10" s="253">
        <f t="shared" si="8"/>
        <v>16</v>
      </c>
      <c r="AF10" s="268" t="str">
        <f t="shared" si="9"/>
        <v>Đ</v>
      </c>
      <c r="AG10" s="269">
        <f t="shared" si="10"/>
        <v>29.629629629629626</v>
      </c>
      <c r="AH10" s="253">
        <f t="shared" si="11"/>
        <v>9</v>
      </c>
      <c r="AI10" s="271">
        <f t="shared" si="12"/>
        <v>56.3</v>
      </c>
      <c r="AJ10" s="272"/>
      <c r="AK10" s="246">
        <v>5.25</v>
      </c>
      <c r="AL10" s="231">
        <v>24.074074074074073</v>
      </c>
      <c r="AM10" s="244">
        <v>52.307692307692307</v>
      </c>
      <c r="AO10" s="253" t="s">
        <v>80</v>
      </c>
    </row>
    <row r="11" spans="1:42" ht="18.75" customHeight="1">
      <c r="A11" s="67">
        <v>7</v>
      </c>
      <c r="B11" s="4">
        <v>126</v>
      </c>
      <c r="C11" s="2" t="s">
        <v>61</v>
      </c>
      <c r="D11" s="65" t="s">
        <v>62</v>
      </c>
      <c r="E11" s="66">
        <v>6.1</v>
      </c>
      <c r="F11" s="67" t="s">
        <v>29</v>
      </c>
      <c r="G11" s="67" t="s">
        <v>30</v>
      </c>
      <c r="H11" s="68" t="s">
        <v>31</v>
      </c>
      <c r="I11" s="67" t="s">
        <v>37</v>
      </c>
      <c r="J11" s="68" t="s">
        <v>63</v>
      </c>
      <c r="K11" s="264">
        <v>12.5</v>
      </c>
      <c r="L11" s="265">
        <f t="shared" si="0"/>
        <v>6</v>
      </c>
      <c r="M11" s="266" t="s">
        <v>20</v>
      </c>
      <c r="Q11" s="253" t="s">
        <v>64</v>
      </c>
      <c r="R11" s="253">
        <v>65</v>
      </c>
      <c r="S11" s="253">
        <f t="shared" si="1"/>
        <v>32</v>
      </c>
      <c r="T11" s="253">
        <f t="shared" si="2"/>
        <v>1</v>
      </c>
      <c r="U11" s="253">
        <f t="shared" si="3"/>
        <v>3</v>
      </c>
      <c r="V11" s="253">
        <f t="shared" si="4"/>
        <v>12</v>
      </c>
      <c r="W11" s="253">
        <f t="shared" si="5"/>
        <v>16</v>
      </c>
      <c r="X11" s="253">
        <f>COUNTIF($M69:$M133,"I")</f>
        <v>1</v>
      </c>
      <c r="Y11" s="253">
        <f>COUNTIF($M69:$M133,"II")</f>
        <v>4</v>
      </c>
      <c r="Z11" s="253">
        <f>COUNTIF($M69:$M133,"III")</f>
        <v>15</v>
      </c>
      <c r="AA11" s="253">
        <f>COUNTIF($M69:$M133,"KK")</f>
        <v>14</v>
      </c>
      <c r="AB11" s="267">
        <f t="shared" si="6"/>
        <v>34</v>
      </c>
      <c r="AC11" s="253" t="str">
        <f t="shared" si="7"/>
        <v>sai</v>
      </c>
      <c r="AD11" s="253" t="str">
        <f t="shared" si="7"/>
        <v/>
      </c>
      <c r="AE11" s="253">
        <f t="shared" si="8"/>
        <v>34</v>
      </c>
      <c r="AF11" s="268" t="str">
        <f t="shared" si="9"/>
        <v>sai</v>
      </c>
      <c r="AG11" s="269">
        <f t="shared" si="10"/>
        <v>52.307692307692307</v>
      </c>
      <c r="AH11" s="253">
        <f t="shared" si="11"/>
        <v>20</v>
      </c>
      <c r="AI11" s="254">
        <f t="shared" si="12"/>
        <v>58.8</v>
      </c>
      <c r="AL11" s="231">
        <v>52.307692307692307</v>
      </c>
      <c r="AM11" s="244">
        <v>50</v>
      </c>
      <c r="AO11" s="253" t="s">
        <v>167</v>
      </c>
    </row>
    <row r="12" spans="1:42" ht="18.75" customHeight="1">
      <c r="A12" s="67">
        <v>8</v>
      </c>
      <c r="B12" s="4">
        <v>127</v>
      </c>
      <c r="C12" s="2" t="s">
        <v>65</v>
      </c>
      <c r="D12" s="65" t="s">
        <v>66</v>
      </c>
      <c r="E12" s="66">
        <v>6.1</v>
      </c>
      <c r="F12" s="67" t="s">
        <v>29</v>
      </c>
      <c r="G12" s="67" t="s">
        <v>30</v>
      </c>
      <c r="H12" s="68" t="s">
        <v>31</v>
      </c>
      <c r="I12" s="67" t="s">
        <v>37</v>
      </c>
      <c r="J12" s="68" t="s">
        <v>67</v>
      </c>
      <c r="K12" s="264">
        <v>11.75</v>
      </c>
      <c r="L12" s="265">
        <f t="shared" si="0"/>
        <v>8</v>
      </c>
      <c r="M12" s="266" t="s">
        <v>20</v>
      </c>
      <c r="Q12" s="253" t="s">
        <v>68</v>
      </c>
      <c r="R12" s="253">
        <v>64</v>
      </c>
      <c r="S12" s="253">
        <f t="shared" si="1"/>
        <v>32</v>
      </c>
      <c r="T12" s="253">
        <f t="shared" si="2"/>
        <v>1</v>
      </c>
      <c r="U12" s="253">
        <f t="shared" si="3"/>
        <v>3</v>
      </c>
      <c r="V12" s="253">
        <f t="shared" si="4"/>
        <v>12</v>
      </c>
      <c r="W12" s="253">
        <f t="shared" si="5"/>
        <v>16</v>
      </c>
      <c r="X12" s="253">
        <f>COUNTIF($M329:$M392,"I")</f>
        <v>1</v>
      </c>
      <c r="Y12" s="253">
        <f>COUNTIF($M329:$M392,"II")</f>
        <v>4</v>
      </c>
      <c r="Z12" s="253">
        <f>COUNTIF($M329:$M392,"III")</f>
        <v>14</v>
      </c>
      <c r="AA12" s="253">
        <f>COUNTIF($M329:$M392,"KK")</f>
        <v>13</v>
      </c>
      <c r="AB12" s="267">
        <f t="shared" si="6"/>
        <v>32</v>
      </c>
      <c r="AC12" s="253" t="str">
        <f t="shared" si="7"/>
        <v>sai</v>
      </c>
      <c r="AD12" s="253" t="str">
        <f t="shared" si="7"/>
        <v/>
      </c>
      <c r="AE12" s="253">
        <f t="shared" si="8"/>
        <v>32</v>
      </c>
      <c r="AF12" s="268" t="str">
        <f t="shared" si="9"/>
        <v>Đ</v>
      </c>
      <c r="AG12" s="269">
        <f t="shared" si="10"/>
        <v>50</v>
      </c>
      <c r="AH12" s="253">
        <f t="shared" si="11"/>
        <v>19</v>
      </c>
      <c r="AI12" s="254">
        <f t="shared" si="12"/>
        <v>59.4</v>
      </c>
      <c r="AL12" s="231">
        <v>50</v>
      </c>
      <c r="AM12" s="244">
        <v>50.943396226415089</v>
      </c>
      <c r="AO12" s="253" t="s">
        <v>58</v>
      </c>
    </row>
    <row r="13" spans="1:42" ht="18.75" customHeight="1">
      <c r="A13" s="67">
        <v>9</v>
      </c>
      <c r="B13" s="1" t="s">
        <v>69</v>
      </c>
      <c r="C13" s="2" t="s">
        <v>70</v>
      </c>
      <c r="D13" s="65" t="s">
        <v>71</v>
      </c>
      <c r="E13" s="66">
        <v>6.2</v>
      </c>
      <c r="F13" s="67" t="s">
        <v>72</v>
      </c>
      <c r="G13" s="67" t="s">
        <v>73</v>
      </c>
      <c r="H13" s="68" t="s">
        <v>31</v>
      </c>
      <c r="I13" s="67" t="s">
        <v>74</v>
      </c>
      <c r="J13" s="68" t="s">
        <v>75</v>
      </c>
      <c r="K13" s="264">
        <v>11.5</v>
      </c>
      <c r="L13" s="265">
        <f t="shared" si="0"/>
        <v>9</v>
      </c>
      <c r="M13" s="266" t="s">
        <v>20</v>
      </c>
      <c r="Q13" s="253" t="s">
        <v>76</v>
      </c>
      <c r="R13" s="253">
        <v>53</v>
      </c>
      <c r="S13" s="253">
        <f t="shared" si="1"/>
        <v>26</v>
      </c>
      <c r="T13" s="253">
        <f t="shared" si="2"/>
        <v>1</v>
      </c>
      <c r="U13" s="253">
        <f t="shared" si="3"/>
        <v>3</v>
      </c>
      <c r="V13" s="253">
        <f t="shared" si="4"/>
        <v>12</v>
      </c>
      <c r="W13" s="253">
        <f t="shared" si="5"/>
        <v>10</v>
      </c>
      <c r="X13" s="253">
        <f>COUNTIF($M769:$M821,"I")</f>
        <v>2</v>
      </c>
      <c r="Y13" s="253">
        <f>COUNTIF($M769:$M821,"II")</f>
        <v>2</v>
      </c>
      <c r="Z13" s="253">
        <f>COUNTIF($M769:$M821,"III")</f>
        <v>11</v>
      </c>
      <c r="AA13" s="253">
        <f>COUNTIF($M769:$M821,"KK")</f>
        <v>12</v>
      </c>
      <c r="AB13" s="267">
        <f t="shared" si="6"/>
        <v>27</v>
      </c>
      <c r="AC13" s="253" t="str">
        <f t="shared" si="7"/>
        <v/>
      </c>
      <c r="AD13" s="253" t="str">
        <f t="shared" si="7"/>
        <v>sai</v>
      </c>
      <c r="AE13" s="253">
        <f t="shared" si="8"/>
        <v>27</v>
      </c>
      <c r="AF13" s="268" t="str">
        <f t="shared" si="9"/>
        <v>Đ</v>
      </c>
      <c r="AG13" s="269">
        <f t="shared" si="10"/>
        <v>50.943396226415089</v>
      </c>
      <c r="AH13" s="253">
        <f t="shared" si="11"/>
        <v>15</v>
      </c>
      <c r="AI13" s="254">
        <f t="shared" si="12"/>
        <v>55.6</v>
      </c>
      <c r="AL13" s="231">
        <v>50.943396226415089</v>
      </c>
      <c r="AM13" s="244">
        <v>40</v>
      </c>
      <c r="AO13" s="253" t="s">
        <v>37</v>
      </c>
    </row>
    <row r="14" spans="1:42">
      <c r="A14" s="67">
        <v>10</v>
      </c>
      <c r="B14" s="1" t="s">
        <v>77</v>
      </c>
      <c r="C14" s="2" t="s">
        <v>78</v>
      </c>
      <c r="D14" s="65" t="s">
        <v>79</v>
      </c>
      <c r="E14" s="66">
        <v>6.1</v>
      </c>
      <c r="F14" s="67" t="s">
        <v>53</v>
      </c>
      <c r="G14" s="67" t="s">
        <v>30</v>
      </c>
      <c r="H14" s="68" t="s">
        <v>31</v>
      </c>
      <c r="I14" s="67" t="s">
        <v>80</v>
      </c>
      <c r="J14" s="68" t="s">
        <v>81</v>
      </c>
      <c r="K14" s="264">
        <v>11.5</v>
      </c>
      <c r="L14" s="265">
        <f t="shared" si="0"/>
        <v>9</v>
      </c>
      <c r="M14" s="266" t="s">
        <v>20</v>
      </c>
      <c r="Q14" s="253" t="s">
        <v>82</v>
      </c>
      <c r="R14" s="253">
        <v>50</v>
      </c>
      <c r="S14" s="253">
        <f t="shared" si="1"/>
        <v>25</v>
      </c>
      <c r="T14" s="253">
        <f t="shared" si="2"/>
        <v>1</v>
      </c>
      <c r="U14" s="253">
        <f t="shared" si="3"/>
        <v>3</v>
      </c>
      <c r="V14" s="253">
        <f t="shared" si="4"/>
        <v>12</v>
      </c>
      <c r="W14" s="253">
        <f t="shared" si="5"/>
        <v>9</v>
      </c>
      <c r="X14" s="253">
        <f>COUNTIF($M463:$M512,"I")</f>
        <v>0</v>
      </c>
      <c r="Y14" s="253">
        <f>COUNTIF($M463:$M512,"II")</f>
        <v>1</v>
      </c>
      <c r="Z14" s="253">
        <f>COUNTIF($M463:$M512,"III")</f>
        <v>11</v>
      </c>
      <c r="AA14" s="253">
        <f>COUNTIF($M463:$M512,"KK")</f>
        <v>12</v>
      </c>
      <c r="AB14" s="267">
        <f t="shared" si="6"/>
        <v>24</v>
      </c>
      <c r="AC14" s="253" t="str">
        <f t="shared" si="7"/>
        <v/>
      </c>
      <c r="AD14" s="253" t="str">
        <f t="shared" si="7"/>
        <v>sai</v>
      </c>
      <c r="AE14" s="253">
        <f t="shared" si="8"/>
        <v>24</v>
      </c>
      <c r="AF14" s="268" t="str">
        <f t="shared" si="9"/>
        <v>Đ</v>
      </c>
      <c r="AG14" s="269">
        <f t="shared" si="10"/>
        <v>48</v>
      </c>
      <c r="AH14" s="253">
        <f t="shared" si="11"/>
        <v>12</v>
      </c>
      <c r="AI14" s="254">
        <f t="shared" si="12"/>
        <v>50</v>
      </c>
      <c r="AJ14" s="272"/>
      <c r="AK14" s="246">
        <v>5.75</v>
      </c>
      <c r="AL14" s="231">
        <v>40</v>
      </c>
      <c r="AM14" s="244">
        <v>36</v>
      </c>
      <c r="AO14" s="253" t="s">
        <v>105</v>
      </c>
    </row>
    <row r="15" spans="1:42">
      <c r="A15" s="67">
        <v>11</v>
      </c>
      <c r="B15" s="4">
        <v>123</v>
      </c>
      <c r="C15" s="2" t="s">
        <v>83</v>
      </c>
      <c r="D15" s="65" t="s">
        <v>84</v>
      </c>
      <c r="E15" s="66">
        <v>6.7</v>
      </c>
      <c r="F15" s="67" t="s">
        <v>29</v>
      </c>
      <c r="G15" s="67" t="s">
        <v>30</v>
      </c>
      <c r="H15" s="68" t="s">
        <v>31</v>
      </c>
      <c r="I15" s="67" t="s">
        <v>58</v>
      </c>
      <c r="J15" s="68" t="s">
        <v>85</v>
      </c>
      <c r="K15" s="264">
        <v>11.25</v>
      </c>
      <c r="L15" s="265">
        <f t="shared" si="0"/>
        <v>11</v>
      </c>
      <c r="M15" s="266" t="s">
        <v>20</v>
      </c>
      <c r="Q15" s="253" t="s">
        <v>86</v>
      </c>
      <c r="R15" s="253">
        <v>50</v>
      </c>
      <c r="S15" s="253">
        <f t="shared" si="1"/>
        <v>25</v>
      </c>
      <c r="T15" s="253">
        <f t="shared" si="2"/>
        <v>1</v>
      </c>
      <c r="U15" s="253">
        <f t="shared" si="3"/>
        <v>3</v>
      </c>
      <c r="V15" s="253">
        <f t="shared" si="4"/>
        <v>12</v>
      </c>
      <c r="W15" s="253">
        <f t="shared" si="5"/>
        <v>9</v>
      </c>
      <c r="X15" s="253">
        <f>COUNTIF($M719:$M768,"I")</f>
        <v>0</v>
      </c>
      <c r="Y15" s="253">
        <f>COUNTIF($M719:$M768,"II")</f>
        <v>0</v>
      </c>
      <c r="Z15" s="253">
        <f>COUNTIF($M719:$M768,"III")</f>
        <v>6</v>
      </c>
      <c r="AA15" s="253">
        <f>COUNTIF($M719:$M768,"KK")</f>
        <v>12</v>
      </c>
      <c r="AB15" s="267">
        <f t="shared" si="6"/>
        <v>18</v>
      </c>
      <c r="AC15" s="253" t="str">
        <f t="shared" si="7"/>
        <v/>
      </c>
      <c r="AD15" s="253" t="str">
        <f t="shared" si="7"/>
        <v>sai</v>
      </c>
      <c r="AE15" s="253">
        <f t="shared" si="8"/>
        <v>18</v>
      </c>
      <c r="AF15" s="268" t="str">
        <f t="shared" si="9"/>
        <v>Đ</v>
      </c>
      <c r="AG15" s="269">
        <f t="shared" si="10"/>
        <v>36</v>
      </c>
      <c r="AH15" s="253">
        <f t="shared" si="11"/>
        <v>6</v>
      </c>
      <c r="AI15" s="273">
        <f t="shared" si="12"/>
        <v>33.299999999999997</v>
      </c>
      <c r="AJ15" s="272"/>
      <c r="AK15" s="246">
        <v>5</v>
      </c>
      <c r="AL15" s="231">
        <v>36</v>
      </c>
      <c r="AM15" s="244">
        <v>39.215686274509807</v>
      </c>
      <c r="AO15" s="253" t="s">
        <v>117</v>
      </c>
    </row>
    <row r="16" spans="1:42">
      <c r="A16" s="67">
        <v>12</v>
      </c>
      <c r="B16" s="4">
        <v>124</v>
      </c>
      <c r="C16" s="2" t="s">
        <v>87</v>
      </c>
      <c r="D16" s="65" t="s">
        <v>88</v>
      </c>
      <c r="E16" s="66">
        <v>6.7</v>
      </c>
      <c r="F16" s="67" t="s">
        <v>29</v>
      </c>
      <c r="G16" s="67" t="s">
        <v>30</v>
      </c>
      <c r="H16" s="68" t="s">
        <v>31</v>
      </c>
      <c r="I16" s="67" t="s">
        <v>58</v>
      </c>
      <c r="J16" s="68" t="s">
        <v>89</v>
      </c>
      <c r="K16" s="264">
        <v>11.25</v>
      </c>
      <c r="L16" s="265">
        <f t="shared" si="0"/>
        <v>11</v>
      </c>
      <c r="M16" s="266" t="s">
        <v>20</v>
      </c>
      <c r="Q16" s="253" t="s">
        <v>90</v>
      </c>
      <c r="R16" s="253">
        <v>51</v>
      </c>
      <c r="S16" s="253">
        <f t="shared" si="1"/>
        <v>25</v>
      </c>
      <c r="T16" s="253">
        <f t="shared" si="2"/>
        <v>1</v>
      </c>
      <c r="U16" s="253">
        <f t="shared" si="3"/>
        <v>3</v>
      </c>
      <c r="V16" s="253">
        <f t="shared" si="4"/>
        <v>12</v>
      </c>
      <c r="W16" s="253">
        <f t="shared" si="5"/>
        <v>9</v>
      </c>
      <c r="X16" s="253">
        <f>COUNTIF($M565:$M615,"I")</f>
        <v>1</v>
      </c>
      <c r="Y16" s="253">
        <f>COUNTIF($M565:$M615,"II")</f>
        <v>2</v>
      </c>
      <c r="Z16" s="253">
        <f>COUNTIF($M565:$M615,"III")</f>
        <v>11</v>
      </c>
      <c r="AA16" s="253">
        <f>COUNTIF($M565:$M615,"KK")</f>
        <v>10</v>
      </c>
      <c r="AB16" s="267">
        <f t="shared" si="6"/>
        <v>24</v>
      </c>
      <c r="AC16" s="253" t="str">
        <f t="shared" si="7"/>
        <v/>
      </c>
      <c r="AD16" s="253" t="str">
        <f t="shared" si="7"/>
        <v>sai</v>
      </c>
      <c r="AE16" s="253">
        <f t="shared" si="8"/>
        <v>24</v>
      </c>
      <c r="AF16" s="268" t="str">
        <f t="shared" si="9"/>
        <v>Đ</v>
      </c>
      <c r="AG16" s="269">
        <f t="shared" si="10"/>
        <v>47.058823529411761</v>
      </c>
      <c r="AH16" s="253">
        <f t="shared" si="11"/>
        <v>14</v>
      </c>
      <c r="AI16" s="254">
        <f t="shared" si="12"/>
        <v>58.3</v>
      </c>
      <c r="AJ16" s="272"/>
      <c r="AK16" s="246">
        <v>6</v>
      </c>
      <c r="AL16" s="231">
        <v>39.215686274509807</v>
      </c>
      <c r="AM16" s="244">
        <v>48.076923076923073</v>
      </c>
      <c r="AO16" s="253" t="s">
        <v>100</v>
      </c>
    </row>
    <row r="17" spans="1:41" ht="18.75" customHeight="1">
      <c r="A17" s="67">
        <v>13</v>
      </c>
      <c r="B17" s="1" t="s">
        <v>91</v>
      </c>
      <c r="C17" s="2" t="s">
        <v>92</v>
      </c>
      <c r="D17" s="65" t="s">
        <v>84</v>
      </c>
      <c r="E17" s="66">
        <v>6.3</v>
      </c>
      <c r="F17" s="67" t="s">
        <v>29</v>
      </c>
      <c r="G17" s="67" t="s">
        <v>30</v>
      </c>
      <c r="H17" s="68" t="s">
        <v>31</v>
      </c>
      <c r="I17" s="67" t="s">
        <v>93</v>
      </c>
      <c r="J17" s="68" t="s">
        <v>94</v>
      </c>
      <c r="K17" s="264">
        <v>11.25</v>
      </c>
      <c r="L17" s="265">
        <f t="shared" si="0"/>
        <v>11</v>
      </c>
      <c r="M17" s="266" t="s">
        <v>20</v>
      </c>
      <c r="Q17" s="253" t="s">
        <v>95</v>
      </c>
      <c r="R17" s="253">
        <v>52</v>
      </c>
      <c r="S17" s="253">
        <f t="shared" si="1"/>
        <v>26</v>
      </c>
      <c r="T17" s="253">
        <f t="shared" si="2"/>
        <v>1</v>
      </c>
      <c r="U17" s="253">
        <f t="shared" si="3"/>
        <v>3</v>
      </c>
      <c r="V17" s="253">
        <f t="shared" si="4"/>
        <v>12</v>
      </c>
      <c r="W17" s="253">
        <f t="shared" si="5"/>
        <v>10</v>
      </c>
      <c r="X17" s="253">
        <f>COUNTIF($M513:$M564,"I")</f>
        <v>1</v>
      </c>
      <c r="Y17" s="253">
        <f>COUNTIF($M513:$M564,"II")</f>
        <v>3</v>
      </c>
      <c r="Z17" s="253">
        <f>COUNTIF($M513:$M564,"III")</f>
        <v>10</v>
      </c>
      <c r="AA17" s="253">
        <f>COUNTIF($M513:$M564,"KK")</f>
        <v>11</v>
      </c>
      <c r="AB17" s="267">
        <f t="shared" si="6"/>
        <v>25</v>
      </c>
      <c r="AC17" s="253" t="str">
        <f t="shared" si="7"/>
        <v/>
      </c>
      <c r="AD17" s="253" t="str">
        <f t="shared" si="7"/>
        <v>sai</v>
      </c>
      <c r="AE17" s="253">
        <f t="shared" si="8"/>
        <v>25</v>
      </c>
      <c r="AF17" s="268" t="str">
        <f t="shared" si="9"/>
        <v>Đ</v>
      </c>
      <c r="AG17" s="269">
        <f t="shared" si="10"/>
        <v>48.076923076923073</v>
      </c>
      <c r="AH17" s="253">
        <f t="shared" si="11"/>
        <v>14</v>
      </c>
      <c r="AI17" s="254">
        <f t="shared" si="12"/>
        <v>56</v>
      </c>
      <c r="AL17" s="231">
        <v>48.076923076923073</v>
      </c>
      <c r="AM17" s="244">
        <v>48.979591836734691</v>
      </c>
      <c r="AO17" s="253" t="s">
        <v>32</v>
      </c>
    </row>
    <row r="18" spans="1:41">
      <c r="A18" s="67">
        <v>14</v>
      </c>
      <c r="B18" s="4">
        <v>128</v>
      </c>
      <c r="C18" s="2" t="s">
        <v>96</v>
      </c>
      <c r="D18" s="65" t="s">
        <v>66</v>
      </c>
      <c r="E18" s="66">
        <v>6.1</v>
      </c>
      <c r="F18" s="67" t="s">
        <v>29</v>
      </c>
      <c r="G18" s="67" t="s">
        <v>30</v>
      </c>
      <c r="H18" s="68" t="s">
        <v>31</v>
      </c>
      <c r="I18" s="67" t="s">
        <v>37</v>
      </c>
      <c r="J18" s="68" t="s">
        <v>97</v>
      </c>
      <c r="K18" s="264">
        <v>11.25</v>
      </c>
      <c r="L18" s="265">
        <f t="shared" si="0"/>
        <v>11</v>
      </c>
      <c r="M18" s="266" t="s">
        <v>20</v>
      </c>
      <c r="Q18" s="253" t="s">
        <v>98</v>
      </c>
      <c r="R18" s="253">
        <v>49</v>
      </c>
      <c r="S18" s="253">
        <f t="shared" si="1"/>
        <v>24</v>
      </c>
      <c r="T18" s="253">
        <f t="shared" si="2"/>
        <v>1</v>
      </c>
      <c r="U18" s="253">
        <f t="shared" si="3"/>
        <v>3</v>
      </c>
      <c r="V18" s="253">
        <f t="shared" si="4"/>
        <v>12</v>
      </c>
      <c r="W18" s="253">
        <f t="shared" si="5"/>
        <v>8</v>
      </c>
      <c r="X18" s="253">
        <f>COUNTIF($M670:$M718,"I")</f>
        <v>0</v>
      </c>
      <c r="Y18" s="253">
        <f>COUNTIF($M670:$M718,"II")</f>
        <v>3</v>
      </c>
      <c r="Z18" s="253">
        <f>COUNTIF($M670:$M718,"III")</f>
        <v>10</v>
      </c>
      <c r="AA18" s="253">
        <f>COUNTIF($M670:$M718,"KK")</f>
        <v>11</v>
      </c>
      <c r="AB18" s="267">
        <f t="shared" si="6"/>
        <v>24</v>
      </c>
      <c r="AC18" s="253" t="str">
        <f t="shared" si="7"/>
        <v/>
      </c>
      <c r="AD18" s="253" t="str">
        <f t="shared" si="7"/>
        <v>sai</v>
      </c>
      <c r="AE18" s="253">
        <f t="shared" si="8"/>
        <v>24</v>
      </c>
      <c r="AF18" s="268" t="str">
        <f t="shared" si="9"/>
        <v>Đ</v>
      </c>
      <c r="AG18" s="269">
        <f t="shared" si="10"/>
        <v>48.979591836734691</v>
      </c>
      <c r="AH18" s="253">
        <f t="shared" si="11"/>
        <v>13</v>
      </c>
      <c r="AI18" s="254">
        <f t="shared" si="12"/>
        <v>54.2</v>
      </c>
      <c r="AL18" s="231">
        <v>48.979591836734691</v>
      </c>
      <c r="AM18" s="244">
        <v>49.999999999999993</v>
      </c>
      <c r="AO18" s="253" t="s">
        <v>172</v>
      </c>
    </row>
    <row r="19" spans="1:41" ht="18.75" customHeight="1">
      <c r="A19" s="67">
        <v>15</v>
      </c>
      <c r="B19" s="1" t="s">
        <v>99</v>
      </c>
      <c r="C19" s="2" t="s">
        <v>51</v>
      </c>
      <c r="D19" s="65" t="s">
        <v>52</v>
      </c>
      <c r="E19" s="66">
        <v>6.1</v>
      </c>
      <c r="F19" s="67" t="s">
        <v>53</v>
      </c>
      <c r="G19" s="67" t="s">
        <v>30</v>
      </c>
      <c r="H19" s="68" t="s">
        <v>31</v>
      </c>
      <c r="I19" s="67" t="s">
        <v>100</v>
      </c>
      <c r="J19" s="68" t="s">
        <v>101</v>
      </c>
      <c r="K19" s="264">
        <v>11</v>
      </c>
      <c r="L19" s="265">
        <f t="shared" si="0"/>
        <v>15</v>
      </c>
      <c r="M19" s="266" t="s">
        <v>20</v>
      </c>
      <c r="Q19" s="253" t="s">
        <v>102</v>
      </c>
      <c r="R19" s="253">
        <v>34</v>
      </c>
      <c r="S19" s="253">
        <f t="shared" si="1"/>
        <v>17</v>
      </c>
      <c r="T19" s="253">
        <v>1</v>
      </c>
      <c r="U19" s="253">
        <v>2</v>
      </c>
      <c r="V19" s="253">
        <f>U19*3.5</f>
        <v>7</v>
      </c>
      <c r="W19" s="253">
        <f t="shared" si="5"/>
        <v>7</v>
      </c>
      <c r="X19" s="253">
        <f>COUNTIF($M876:$M909,"I")</f>
        <v>1</v>
      </c>
      <c r="Y19" s="253">
        <f>COUNTIF($M876:$M909,"II")</f>
        <v>2</v>
      </c>
      <c r="Z19" s="253">
        <f>COUNTIF($M876:$M909,"III")</f>
        <v>7</v>
      </c>
      <c r="AA19" s="253">
        <f>COUNTIF($M876:$M909,"KK")</f>
        <v>7</v>
      </c>
      <c r="AB19" s="267">
        <f t="shared" si="6"/>
        <v>17</v>
      </c>
      <c r="AC19" s="253" t="str">
        <f t="shared" si="7"/>
        <v/>
      </c>
      <c r="AD19" s="253" t="str">
        <f t="shared" si="7"/>
        <v/>
      </c>
      <c r="AE19" s="253">
        <f t="shared" si="8"/>
        <v>17</v>
      </c>
      <c r="AF19" s="268" t="str">
        <f t="shared" si="9"/>
        <v>Đ</v>
      </c>
      <c r="AG19" s="269">
        <f t="shared" si="10"/>
        <v>49.999999999999993</v>
      </c>
      <c r="AH19" s="253">
        <f t="shared" si="11"/>
        <v>10</v>
      </c>
      <c r="AI19" s="254">
        <f t="shared" si="12"/>
        <v>58.8</v>
      </c>
      <c r="AL19" s="231">
        <v>49.999999999999993</v>
      </c>
      <c r="AM19" s="244">
        <v>28.125</v>
      </c>
      <c r="AO19" s="253" t="s">
        <v>133</v>
      </c>
    </row>
    <row r="20" spans="1:41" ht="18.75" customHeight="1">
      <c r="A20" s="67">
        <v>16</v>
      </c>
      <c r="B20" s="4">
        <v>137</v>
      </c>
      <c r="C20" s="2" t="s">
        <v>103</v>
      </c>
      <c r="D20" s="65" t="s">
        <v>104</v>
      </c>
      <c r="E20" s="66">
        <v>6.8</v>
      </c>
      <c r="F20" s="67" t="s">
        <v>29</v>
      </c>
      <c r="G20" s="67" t="s">
        <v>30</v>
      </c>
      <c r="H20" s="68" t="s">
        <v>31</v>
      </c>
      <c r="I20" s="67" t="s">
        <v>105</v>
      </c>
      <c r="J20" s="68" t="s">
        <v>106</v>
      </c>
      <c r="K20" s="264">
        <v>11</v>
      </c>
      <c r="L20" s="265">
        <f t="shared" si="0"/>
        <v>15</v>
      </c>
      <c r="M20" s="266" t="s">
        <v>20</v>
      </c>
      <c r="Q20" s="253" t="s">
        <v>107</v>
      </c>
      <c r="R20" s="253">
        <v>64</v>
      </c>
      <c r="S20" s="253">
        <f t="shared" si="1"/>
        <v>32</v>
      </c>
      <c r="T20" s="253">
        <f t="shared" si="2"/>
        <v>1</v>
      </c>
      <c r="U20" s="253">
        <f t="shared" si="3"/>
        <v>3</v>
      </c>
      <c r="V20" s="253">
        <f t="shared" si="4"/>
        <v>12</v>
      </c>
      <c r="W20" s="253">
        <f t="shared" si="5"/>
        <v>16</v>
      </c>
      <c r="X20" s="253">
        <f>COUNTIF($M205:$M268,"I")</f>
        <v>0</v>
      </c>
      <c r="Y20" s="253">
        <f>COUNTIF($M205:$M268,"II")</f>
        <v>2</v>
      </c>
      <c r="Z20" s="253">
        <f>COUNTIF($M205:$M268,"III")</f>
        <v>12</v>
      </c>
      <c r="AA20" s="253">
        <f>COUNTIF($M205:$M268,"KK")</f>
        <v>15</v>
      </c>
      <c r="AB20" s="267">
        <f t="shared" si="6"/>
        <v>29</v>
      </c>
      <c r="AC20" s="253" t="str">
        <f t="shared" si="7"/>
        <v/>
      </c>
      <c r="AD20" s="253" t="str">
        <f t="shared" si="7"/>
        <v/>
      </c>
      <c r="AE20" s="253">
        <f t="shared" si="8"/>
        <v>29</v>
      </c>
      <c r="AF20" s="268" t="str">
        <f t="shared" si="9"/>
        <v>Đ</v>
      </c>
      <c r="AG20" s="269">
        <f t="shared" si="10"/>
        <v>45.3125</v>
      </c>
      <c r="AH20" s="253">
        <f t="shared" si="11"/>
        <v>14</v>
      </c>
      <c r="AI20" s="273">
        <f t="shared" si="12"/>
        <v>48.3</v>
      </c>
      <c r="AJ20" s="272"/>
      <c r="AK20" s="246">
        <v>5.75</v>
      </c>
      <c r="AL20" s="231">
        <v>28.125</v>
      </c>
      <c r="AM20" s="244">
        <v>44.680851063829792</v>
      </c>
      <c r="AO20" s="253" t="s">
        <v>54</v>
      </c>
    </row>
    <row r="21" spans="1:41" ht="18.75" customHeight="1">
      <c r="A21" s="67">
        <v>17</v>
      </c>
      <c r="B21" s="4">
        <v>141</v>
      </c>
      <c r="C21" s="2" t="s">
        <v>108</v>
      </c>
      <c r="D21" s="65" t="s">
        <v>109</v>
      </c>
      <c r="E21" s="66">
        <v>6.7</v>
      </c>
      <c r="F21" s="67" t="s">
        <v>29</v>
      </c>
      <c r="G21" s="67" t="s">
        <v>30</v>
      </c>
      <c r="H21" s="68" t="s">
        <v>31</v>
      </c>
      <c r="I21" s="67" t="s">
        <v>58</v>
      </c>
      <c r="J21" s="68" t="s">
        <v>110</v>
      </c>
      <c r="K21" s="264">
        <v>11</v>
      </c>
      <c r="L21" s="265">
        <f t="shared" si="0"/>
        <v>15</v>
      </c>
      <c r="M21" s="266" t="s">
        <v>20</v>
      </c>
      <c r="Q21" s="253"/>
      <c r="R21" s="253">
        <f>SUM(R5:R20)</f>
        <v>893</v>
      </c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>
        <f>SUM(AE5:AE20)</f>
        <v>421</v>
      </c>
      <c r="AF21" s="253"/>
      <c r="AG21" s="269">
        <f t="shared" si="10"/>
        <v>47.144456886898098</v>
      </c>
      <c r="AH21" s="253"/>
      <c r="AI21" s="254"/>
      <c r="AL21" s="232"/>
      <c r="AO21" s="253" t="s">
        <v>122</v>
      </c>
    </row>
    <row r="22" spans="1:41">
      <c r="A22" s="67">
        <v>18</v>
      </c>
      <c r="B22" s="4">
        <v>125</v>
      </c>
      <c r="C22" s="2" t="s">
        <v>111</v>
      </c>
      <c r="D22" s="65" t="s">
        <v>112</v>
      </c>
      <c r="E22" s="66">
        <v>6.2</v>
      </c>
      <c r="F22" s="67" t="s">
        <v>29</v>
      </c>
      <c r="G22" s="67" t="s">
        <v>30</v>
      </c>
      <c r="H22" s="68" t="s">
        <v>31</v>
      </c>
      <c r="I22" s="67" t="s">
        <v>37</v>
      </c>
      <c r="J22" s="68" t="s">
        <v>113</v>
      </c>
      <c r="K22" s="264">
        <v>11</v>
      </c>
      <c r="L22" s="265">
        <f t="shared" si="0"/>
        <v>15</v>
      </c>
      <c r="M22" s="266" t="s">
        <v>20</v>
      </c>
    </row>
    <row r="23" spans="1:41" ht="18.75" customHeight="1">
      <c r="A23" s="67">
        <v>19</v>
      </c>
      <c r="B23" s="1" t="s">
        <v>114</v>
      </c>
      <c r="C23" s="2" t="s">
        <v>115</v>
      </c>
      <c r="D23" s="65" t="s">
        <v>116</v>
      </c>
      <c r="E23" s="66">
        <v>6.3</v>
      </c>
      <c r="F23" s="67" t="s">
        <v>29</v>
      </c>
      <c r="G23" s="67" t="s">
        <v>30</v>
      </c>
      <c r="H23" s="68" t="s">
        <v>31</v>
      </c>
      <c r="I23" s="67" t="s">
        <v>117</v>
      </c>
      <c r="J23" s="68" t="s">
        <v>118</v>
      </c>
      <c r="K23" s="264">
        <v>10.75</v>
      </c>
      <c r="L23" s="265">
        <f t="shared" si="0"/>
        <v>19</v>
      </c>
      <c r="M23" s="266" t="s">
        <v>20</v>
      </c>
    </row>
    <row r="24" spans="1:41" ht="18.75" customHeight="1">
      <c r="A24" s="67">
        <v>20</v>
      </c>
      <c r="B24" s="1" t="s">
        <v>119</v>
      </c>
      <c r="C24" s="2" t="s">
        <v>120</v>
      </c>
      <c r="D24" s="65" t="s">
        <v>121</v>
      </c>
      <c r="E24" s="66">
        <v>6.1</v>
      </c>
      <c r="F24" s="67" t="s">
        <v>29</v>
      </c>
      <c r="G24" s="67" t="s">
        <v>30</v>
      </c>
      <c r="H24" s="68" t="s">
        <v>31</v>
      </c>
      <c r="I24" s="67" t="s">
        <v>122</v>
      </c>
      <c r="J24" s="68" t="s">
        <v>123</v>
      </c>
      <c r="K24" s="264">
        <v>10.5</v>
      </c>
      <c r="L24" s="265">
        <f t="shared" si="0"/>
        <v>20</v>
      </c>
      <c r="M24" s="266" t="s">
        <v>21</v>
      </c>
    </row>
    <row r="25" spans="1:41" ht="18.75" customHeight="1">
      <c r="A25" s="67">
        <v>21</v>
      </c>
      <c r="B25" s="4">
        <v>138</v>
      </c>
      <c r="C25" s="2" t="s">
        <v>124</v>
      </c>
      <c r="D25" s="65" t="s">
        <v>125</v>
      </c>
      <c r="E25" s="66">
        <v>6.7</v>
      </c>
      <c r="F25" s="67" t="s">
        <v>29</v>
      </c>
      <c r="G25" s="67" t="s">
        <v>30</v>
      </c>
      <c r="H25" s="68" t="s">
        <v>31</v>
      </c>
      <c r="I25" s="67" t="s">
        <v>58</v>
      </c>
      <c r="J25" s="68" t="s">
        <v>126</v>
      </c>
      <c r="K25" s="264">
        <v>10.5</v>
      </c>
      <c r="L25" s="265">
        <f t="shared" si="0"/>
        <v>20</v>
      </c>
      <c r="M25" s="266" t="s">
        <v>21</v>
      </c>
    </row>
    <row r="26" spans="1:41" ht="18.75" customHeight="1">
      <c r="A26" s="67">
        <v>22</v>
      </c>
      <c r="B26" s="4">
        <v>143</v>
      </c>
      <c r="C26" s="2" t="s">
        <v>127</v>
      </c>
      <c r="D26" s="65" t="s">
        <v>128</v>
      </c>
      <c r="E26" s="66">
        <v>6.4</v>
      </c>
      <c r="F26" s="67" t="s">
        <v>29</v>
      </c>
      <c r="G26" s="67" t="s">
        <v>30</v>
      </c>
      <c r="H26" s="68" t="s">
        <v>31</v>
      </c>
      <c r="I26" s="67" t="s">
        <v>58</v>
      </c>
      <c r="J26" s="68" t="s">
        <v>129</v>
      </c>
      <c r="K26" s="264">
        <v>10.5</v>
      </c>
      <c r="L26" s="265">
        <f t="shared" si="0"/>
        <v>20</v>
      </c>
      <c r="M26" s="266" t="s">
        <v>21</v>
      </c>
    </row>
    <row r="27" spans="1:41">
      <c r="A27" s="67">
        <v>23</v>
      </c>
      <c r="B27" s="1" t="s">
        <v>130</v>
      </c>
      <c r="C27" s="2" t="s">
        <v>131</v>
      </c>
      <c r="D27" s="65" t="s">
        <v>132</v>
      </c>
      <c r="E27" s="66">
        <v>6.2</v>
      </c>
      <c r="F27" s="67" t="s">
        <v>29</v>
      </c>
      <c r="G27" s="67" t="s">
        <v>30</v>
      </c>
      <c r="H27" s="68" t="s">
        <v>31</v>
      </c>
      <c r="I27" s="67" t="s">
        <v>133</v>
      </c>
      <c r="J27" s="68" t="s">
        <v>134</v>
      </c>
      <c r="K27" s="264">
        <v>10</v>
      </c>
      <c r="L27" s="265">
        <f t="shared" si="0"/>
        <v>23</v>
      </c>
      <c r="M27" s="266" t="s">
        <v>21</v>
      </c>
    </row>
    <row r="28" spans="1:41">
      <c r="A28" s="67">
        <v>24</v>
      </c>
      <c r="B28" s="1" t="s">
        <v>135</v>
      </c>
      <c r="C28" s="2" t="s">
        <v>136</v>
      </c>
      <c r="D28" s="65" t="s">
        <v>137</v>
      </c>
      <c r="E28" s="66">
        <v>6.1</v>
      </c>
      <c r="F28" s="67" t="s">
        <v>72</v>
      </c>
      <c r="G28" s="67" t="s">
        <v>73</v>
      </c>
      <c r="H28" s="68" t="s">
        <v>31</v>
      </c>
      <c r="I28" s="67" t="s">
        <v>74</v>
      </c>
      <c r="J28" s="68" t="s">
        <v>138</v>
      </c>
      <c r="K28" s="264">
        <v>10</v>
      </c>
      <c r="L28" s="265">
        <f t="shared" si="0"/>
        <v>23</v>
      </c>
      <c r="M28" s="266" t="s">
        <v>21</v>
      </c>
    </row>
    <row r="29" spans="1:41" ht="18.75" customHeight="1">
      <c r="A29" s="67">
        <v>1</v>
      </c>
      <c r="B29" s="1" t="s">
        <v>139</v>
      </c>
      <c r="C29" s="2" t="s">
        <v>140</v>
      </c>
      <c r="D29" s="65" t="s">
        <v>141</v>
      </c>
      <c r="E29" s="66">
        <v>6.1</v>
      </c>
      <c r="F29" s="67" t="s">
        <v>29</v>
      </c>
      <c r="G29" s="67" t="s">
        <v>30</v>
      </c>
      <c r="H29" s="68" t="s">
        <v>31</v>
      </c>
      <c r="I29" s="67" t="s">
        <v>54</v>
      </c>
      <c r="J29" s="68" t="s">
        <v>142</v>
      </c>
      <c r="K29" s="264">
        <v>10</v>
      </c>
      <c r="L29" s="265">
        <f t="shared" si="0"/>
        <v>23</v>
      </c>
      <c r="M29" s="266" t="s">
        <v>21</v>
      </c>
    </row>
    <row r="30" spans="1:41" ht="18.75" customHeight="1">
      <c r="A30" s="67">
        <v>2</v>
      </c>
      <c r="B30" s="1" t="s">
        <v>138</v>
      </c>
      <c r="C30" s="2" t="s">
        <v>143</v>
      </c>
      <c r="D30" s="65" t="s">
        <v>28</v>
      </c>
      <c r="E30" s="66">
        <v>6.3</v>
      </c>
      <c r="F30" s="67" t="s">
        <v>53</v>
      </c>
      <c r="G30" s="67" t="s">
        <v>30</v>
      </c>
      <c r="H30" s="68" t="s">
        <v>31</v>
      </c>
      <c r="I30" s="67" t="s">
        <v>100</v>
      </c>
      <c r="J30" s="68" t="s">
        <v>144</v>
      </c>
      <c r="K30" s="264">
        <v>10</v>
      </c>
      <c r="L30" s="265">
        <f t="shared" si="0"/>
        <v>23</v>
      </c>
      <c r="M30" s="266" t="s">
        <v>21</v>
      </c>
    </row>
    <row r="31" spans="1:41" ht="18.75" customHeight="1">
      <c r="A31" s="67">
        <v>3</v>
      </c>
      <c r="B31" s="1" t="s">
        <v>145</v>
      </c>
      <c r="C31" s="2" t="s">
        <v>146</v>
      </c>
      <c r="D31" s="65" t="s">
        <v>141</v>
      </c>
      <c r="E31" s="66">
        <v>6.1</v>
      </c>
      <c r="F31" s="67" t="s">
        <v>29</v>
      </c>
      <c r="G31" s="67" t="s">
        <v>30</v>
      </c>
      <c r="H31" s="68" t="s">
        <v>31</v>
      </c>
      <c r="I31" s="67" t="s">
        <v>122</v>
      </c>
      <c r="J31" s="68" t="s">
        <v>147</v>
      </c>
      <c r="K31" s="264">
        <v>10</v>
      </c>
      <c r="L31" s="265">
        <f t="shared" si="0"/>
        <v>23</v>
      </c>
      <c r="M31" s="266" t="s">
        <v>21</v>
      </c>
    </row>
    <row r="32" spans="1:41" ht="18.75" customHeight="1">
      <c r="A32" s="67">
        <v>4</v>
      </c>
      <c r="B32" s="4">
        <v>129</v>
      </c>
      <c r="C32" s="2" t="s">
        <v>148</v>
      </c>
      <c r="D32" s="65" t="s">
        <v>149</v>
      </c>
      <c r="E32" s="66">
        <v>6.8</v>
      </c>
      <c r="F32" s="67" t="s">
        <v>29</v>
      </c>
      <c r="G32" s="67" t="s">
        <v>30</v>
      </c>
      <c r="H32" s="68" t="s">
        <v>31</v>
      </c>
      <c r="I32" s="67" t="s">
        <v>105</v>
      </c>
      <c r="J32" s="68" t="s">
        <v>150</v>
      </c>
      <c r="K32" s="264">
        <v>10</v>
      </c>
      <c r="L32" s="265">
        <f t="shared" si="0"/>
        <v>23</v>
      </c>
      <c r="M32" s="266" t="s">
        <v>21</v>
      </c>
    </row>
    <row r="33" spans="1:13">
      <c r="A33" s="67">
        <v>5</v>
      </c>
      <c r="B33" s="4">
        <v>133</v>
      </c>
      <c r="C33" s="2" t="s">
        <v>151</v>
      </c>
      <c r="D33" s="65" t="s">
        <v>79</v>
      </c>
      <c r="E33" s="66">
        <v>6.8</v>
      </c>
      <c r="F33" s="67" t="s">
        <v>29</v>
      </c>
      <c r="G33" s="67" t="s">
        <v>30</v>
      </c>
      <c r="H33" s="68" t="s">
        <v>31</v>
      </c>
      <c r="I33" s="67" t="s">
        <v>105</v>
      </c>
      <c r="J33" s="68" t="s">
        <v>152</v>
      </c>
      <c r="K33" s="264">
        <v>10</v>
      </c>
      <c r="L33" s="265">
        <f t="shared" si="0"/>
        <v>23</v>
      </c>
      <c r="M33" s="266" t="s">
        <v>21</v>
      </c>
    </row>
    <row r="34" spans="1:13">
      <c r="A34" s="67">
        <v>6</v>
      </c>
      <c r="B34" s="1" t="s">
        <v>153</v>
      </c>
      <c r="C34" s="2" t="s">
        <v>154</v>
      </c>
      <c r="D34" s="65" t="s">
        <v>155</v>
      </c>
      <c r="E34" s="66">
        <v>6.1</v>
      </c>
      <c r="F34" s="67" t="s">
        <v>53</v>
      </c>
      <c r="G34" s="67" t="s">
        <v>30</v>
      </c>
      <c r="H34" s="68" t="s">
        <v>31</v>
      </c>
      <c r="I34" s="67" t="s">
        <v>80</v>
      </c>
      <c r="J34" s="68" t="s">
        <v>156</v>
      </c>
      <c r="K34" s="264">
        <v>10</v>
      </c>
      <c r="L34" s="265">
        <f t="shared" si="0"/>
        <v>23</v>
      </c>
      <c r="M34" s="266" t="s">
        <v>21</v>
      </c>
    </row>
    <row r="35" spans="1:13">
      <c r="A35" s="67">
        <v>7</v>
      </c>
      <c r="B35" s="1" t="s">
        <v>157</v>
      </c>
      <c r="C35" s="2" t="s">
        <v>158</v>
      </c>
      <c r="D35" s="65" t="s">
        <v>159</v>
      </c>
      <c r="E35" s="66">
        <v>6.1</v>
      </c>
      <c r="F35" s="67" t="s">
        <v>29</v>
      </c>
      <c r="G35" s="67" t="s">
        <v>30</v>
      </c>
      <c r="H35" s="68" t="s">
        <v>31</v>
      </c>
      <c r="I35" s="67" t="s">
        <v>80</v>
      </c>
      <c r="J35" s="68" t="s">
        <v>160</v>
      </c>
      <c r="K35" s="264">
        <v>10</v>
      </c>
      <c r="L35" s="265">
        <f t="shared" si="0"/>
        <v>23</v>
      </c>
      <c r="M35" s="266" t="s">
        <v>21</v>
      </c>
    </row>
    <row r="36" spans="1:13">
      <c r="A36" s="67">
        <v>8</v>
      </c>
      <c r="B36" s="1" t="s">
        <v>161</v>
      </c>
      <c r="C36" s="2" t="s">
        <v>162</v>
      </c>
      <c r="D36" s="65" t="s">
        <v>163</v>
      </c>
      <c r="E36" s="66">
        <v>6.3</v>
      </c>
      <c r="F36" s="67" t="s">
        <v>53</v>
      </c>
      <c r="G36" s="67" t="s">
        <v>164</v>
      </c>
      <c r="H36" s="68" t="s">
        <v>31</v>
      </c>
      <c r="I36" s="67" t="s">
        <v>93</v>
      </c>
      <c r="J36" s="68" t="s">
        <v>161</v>
      </c>
      <c r="K36" s="264">
        <v>10</v>
      </c>
      <c r="L36" s="265">
        <f t="shared" si="0"/>
        <v>23</v>
      </c>
      <c r="M36" s="266" t="s">
        <v>21</v>
      </c>
    </row>
    <row r="37" spans="1:13">
      <c r="A37" s="67">
        <v>9</v>
      </c>
      <c r="B37" s="4">
        <v>135</v>
      </c>
      <c r="C37" s="2" t="s">
        <v>165</v>
      </c>
      <c r="D37" s="65" t="s">
        <v>166</v>
      </c>
      <c r="E37" s="66">
        <v>6.1</v>
      </c>
      <c r="F37" s="67" t="s">
        <v>29</v>
      </c>
      <c r="G37" s="67" t="s">
        <v>30</v>
      </c>
      <c r="H37" s="68" t="s">
        <v>31</v>
      </c>
      <c r="I37" s="67" t="s">
        <v>167</v>
      </c>
      <c r="J37" s="68" t="s">
        <v>168</v>
      </c>
      <c r="K37" s="264">
        <v>10</v>
      </c>
      <c r="L37" s="265">
        <f t="shared" si="0"/>
        <v>23</v>
      </c>
      <c r="M37" s="266" t="s">
        <v>21</v>
      </c>
    </row>
    <row r="38" spans="1:13">
      <c r="A38" s="67">
        <v>10</v>
      </c>
      <c r="B38" s="1" t="s">
        <v>169</v>
      </c>
      <c r="C38" s="2" t="s">
        <v>170</v>
      </c>
      <c r="D38" s="65" t="s">
        <v>171</v>
      </c>
      <c r="E38" s="66">
        <v>6.2</v>
      </c>
      <c r="F38" s="67" t="s">
        <v>29</v>
      </c>
      <c r="G38" s="67" t="s">
        <v>30</v>
      </c>
      <c r="H38" s="68" t="s">
        <v>31</v>
      </c>
      <c r="I38" s="67" t="s">
        <v>172</v>
      </c>
      <c r="J38" s="68" t="s">
        <v>173</v>
      </c>
      <c r="K38" s="264">
        <v>9.75</v>
      </c>
      <c r="L38" s="265">
        <f t="shared" si="0"/>
        <v>34</v>
      </c>
      <c r="M38" s="266"/>
    </row>
    <row r="39" spans="1:13">
      <c r="A39" s="67">
        <v>11</v>
      </c>
      <c r="B39" s="4">
        <v>142</v>
      </c>
      <c r="C39" s="2" t="s">
        <v>174</v>
      </c>
      <c r="D39" s="65" t="s">
        <v>175</v>
      </c>
      <c r="E39" s="66">
        <v>6.8</v>
      </c>
      <c r="F39" s="67" t="s">
        <v>29</v>
      </c>
      <c r="G39" s="67" t="s">
        <v>30</v>
      </c>
      <c r="H39" s="68" t="s">
        <v>31</v>
      </c>
      <c r="I39" s="67" t="s">
        <v>105</v>
      </c>
      <c r="J39" s="68" t="s">
        <v>176</v>
      </c>
      <c r="K39" s="264">
        <v>9.75</v>
      </c>
      <c r="L39" s="265">
        <f t="shared" si="0"/>
        <v>34</v>
      </c>
      <c r="M39" s="266"/>
    </row>
    <row r="40" spans="1:13">
      <c r="A40" s="67">
        <v>12</v>
      </c>
      <c r="B40" s="1" t="s">
        <v>177</v>
      </c>
      <c r="C40" s="2" t="s">
        <v>178</v>
      </c>
      <c r="D40" s="65" t="s">
        <v>155</v>
      </c>
      <c r="E40" s="66">
        <v>6.3</v>
      </c>
      <c r="F40" s="67" t="s">
        <v>53</v>
      </c>
      <c r="G40" s="67" t="s">
        <v>30</v>
      </c>
      <c r="H40" s="68" t="s">
        <v>31</v>
      </c>
      <c r="I40" s="67" t="s">
        <v>100</v>
      </c>
      <c r="J40" s="68" t="s">
        <v>179</v>
      </c>
      <c r="K40" s="264">
        <v>9.5</v>
      </c>
      <c r="L40" s="265">
        <f t="shared" si="0"/>
        <v>36</v>
      </c>
      <c r="M40" s="266"/>
    </row>
    <row r="41" spans="1:13">
      <c r="A41" s="67">
        <v>13</v>
      </c>
      <c r="B41" s="1" t="s">
        <v>180</v>
      </c>
      <c r="C41" s="2" t="s">
        <v>181</v>
      </c>
      <c r="D41" s="65" t="s">
        <v>42</v>
      </c>
      <c r="E41" s="66">
        <v>6.4</v>
      </c>
      <c r="F41" s="67" t="s">
        <v>29</v>
      </c>
      <c r="G41" s="67" t="s">
        <v>30</v>
      </c>
      <c r="H41" s="68" t="s">
        <v>31</v>
      </c>
      <c r="I41" s="67" t="s">
        <v>182</v>
      </c>
      <c r="J41" s="68" t="s">
        <v>183</v>
      </c>
      <c r="K41" s="264">
        <v>9.5</v>
      </c>
      <c r="L41" s="265">
        <f t="shared" si="0"/>
        <v>36</v>
      </c>
      <c r="M41" s="266"/>
    </row>
    <row r="42" spans="1:13">
      <c r="A42" s="67">
        <v>14</v>
      </c>
      <c r="B42" s="1" t="s">
        <v>184</v>
      </c>
      <c r="C42" s="2" t="s">
        <v>185</v>
      </c>
      <c r="D42" s="65" t="s">
        <v>186</v>
      </c>
      <c r="E42" s="66">
        <v>6.1</v>
      </c>
      <c r="F42" s="67" t="s">
        <v>29</v>
      </c>
      <c r="G42" s="67" t="s">
        <v>30</v>
      </c>
      <c r="H42" s="68" t="s">
        <v>31</v>
      </c>
      <c r="I42" s="67" t="s">
        <v>80</v>
      </c>
      <c r="J42" s="68" t="s">
        <v>187</v>
      </c>
      <c r="K42" s="264">
        <v>9.25</v>
      </c>
      <c r="L42" s="265">
        <f t="shared" si="0"/>
        <v>38</v>
      </c>
      <c r="M42" s="266"/>
    </row>
    <row r="43" spans="1:13">
      <c r="A43" s="67">
        <v>15</v>
      </c>
      <c r="B43" s="1" t="s">
        <v>188</v>
      </c>
      <c r="C43" s="2" t="s">
        <v>189</v>
      </c>
      <c r="D43" s="65" t="s">
        <v>190</v>
      </c>
      <c r="E43" s="66">
        <v>6.3</v>
      </c>
      <c r="F43" s="67" t="s">
        <v>72</v>
      </c>
      <c r="G43" s="67" t="s">
        <v>73</v>
      </c>
      <c r="H43" s="68" t="s">
        <v>31</v>
      </c>
      <c r="I43" s="67" t="s">
        <v>74</v>
      </c>
      <c r="J43" s="68" t="s">
        <v>135</v>
      </c>
      <c r="K43" s="264">
        <v>9</v>
      </c>
      <c r="L43" s="265">
        <f t="shared" si="0"/>
        <v>39</v>
      </c>
      <c r="M43" s="266"/>
    </row>
    <row r="44" spans="1:13">
      <c r="A44" s="67">
        <v>16</v>
      </c>
      <c r="B44" s="4">
        <v>140</v>
      </c>
      <c r="C44" s="2" t="s">
        <v>191</v>
      </c>
      <c r="D44" s="65" t="s">
        <v>192</v>
      </c>
      <c r="E44" s="66">
        <v>6.8</v>
      </c>
      <c r="F44" s="67" t="s">
        <v>29</v>
      </c>
      <c r="G44" s="67" t="s">
        <v>30</v>
      </c>
      <c r="H44" s="68" t="s">
        <v>31</v>
      </c>
      <c r="I44" s="67" t="s">
        <v>105</v>
      </c>
      <c r="J44" s="68" t="s">
        <v>193</v>
      </c>
      <c r="K44" s="264">
        <v>9</v>
      </c>
      <c r="L44" s="265">
        <f t="shared" si="0"/>
        <v>39</v>
      </c>
      <c r="M44" s="266"/>
    </row>
    <row r="45" spans="1:13">
      <c r="A45" s="67">
        <v>17</v>
      </c>
      <c r="B45" s="1" t="s">
        <v>194</v>
      </c>
      <c r="C45" s="2" t="s">
        <v>195</v>
      </c>
      <c r="D45" s="65" t="s">
        <v>175</v>
      </c>
      <c r="E45" s="66">
        <v>6.5</v>
      </c>
      <c r="F45" s="67" t="s">
        <v>29</v>
      </c>
      <c r="G45" s="67" t="s">
        <v>30</v>
      </c>
      <c r="H45" s="68" t="s">
        <v>31</v>
      </c>
      <c r="I45" s="67" t="s">
        <v>80</v>
      </c>
      <c r="J45" s="68" t="s">
        <v>196</v>
      </c>
      <c r="K45" s="264">
        <v>9</v>
      </c>
      <c r="L45" s="265">
        <f t="shared" si="0"/>
        <v>39</v>
      </c>
      <c r="M45" s="266"/>
    </row>
    <row r="46" spans="1:13">
      <c r="A46" s="67">
        <v>1</v>
      </c>
      <c r="B46" s="4">
        <v>130</v>
      </c>
      <c r="C46" s="2" t="s">
        <v>197</v>
      </c>
      <c r="D46" s="65" t="s">
        <v>198</v>
      </c>
      <c r="E46" s="66">
        <v>6.1</v>
      </c>
      <c r="F46" s="67" t="s">
        <v>29</v>
      </c>
      <c r="G46" s="67" t="s">
        <v>30</v>
      </c>
      <c r="H46" s="68" t="s">
        <v>31</v>
      </c>
      <c r="I46" s="67" t="s">
        <v>167</v>
      </c>
      <c r="J46" s="68" t="s">
        <v>199</v>
      </c>
      <c r="K46" s="264">
        <v>9</v>
      </c>
      <c r="L46" s="265">
        <f t="shared" si="0"/>
        <v>39</v>
      </c>
      <c r="M46" s="266"/>
    </row>
    <row r="47" spans="1:13">
      <c r="A47" s="67">
        <v>2</v>
      </c>
      <c r="B47" s="4">
        <v>131</v>
      </c>
      <c r="C47" s="2" t="s">
        <v>200</v>
      </c>
      <c r="D47" s="65" t="s">
        <v>201</v>
      </c>
      <c r="E47" s="66">
        <v>6.1</v>
      </c>
      <c r="F47" s="67" t="s">
        <v>29</v>
      </c>
      <c r="G47" s="67" t="s">
        <v>30</v>
      </c>
      <c r="H47" s="68" t="s">
        <v>31</v>
      </c>
      <c r="I47" s="67" t="s">
        <v>167</v>
      </c>
      <c r="J47" s="68" t="s">
        <v>202</v>
      </c>
      <c r="K47" s="264">
        <v>8.75</v>
      </c>
      <c r="L47" s="265">
        <f t="shared" si="0"/>
        <v>43</v>
      </c>
      <c r="M47" s="266"/>
    </row>
    <row r="48" spans="1:13">
      <c r="A48" s="67">
        <v>3</v>
      </c>
      <c r="B48" s="1" t="s">
        <v>203</v>
      </c>
      <c r="C48" s="2" t="s">
        <v>204</v>
      </c>
      <c r="D48" s="65" t="s">
        <v>205</v>
      </c>
      <c r="E48" s="66">
        <v>6.1</v>
      </c>
      <c r="F48" s="67" t="s">
        <v>29</v>
      </c>
      <c r="G48" s="67" t="s">
        <v>30</v>
      </c>
      <c r="H48" s="68" t="s">
        <v>31</v>
      </c>
      <c r="I48" s="67" t="s">
        <v>206</v>
      </c>
      <c r="J48" s="68" t="s">
        <v>207</v>
      </c>
      <c r="K48" s="264">
        <v>8.75</v>
      </c>
      <c r="L48" s="265">
        <f t="shared" si="0"/>
        <v>43</v>
      </c>
      <c r="M48" s="266"/>
    </row>
    <row r="49" spans="1:13">
      <c r="A49" s="67">
        <v>4</v>
      </c>
      <c r="B49" s="1" t="s">
        <v>208</v>
      </c>
      <c r="C49" s="2" t="s">
        <v>209</v>
      </c>
      <c r="D49" s="65" t="s">
        <v>210</v>
      </c>
      <c r="E49" s="66">
        <v>6.1</v>
      </c>
      <c r="F49" s="67" t="s">
        <v>29</v>
      </c>
      <c r="G49" s="67" t="s">
        <v>30</v>
      </c>
      <c r="H49" s="68" t="s">
        <v>31</v>
      </c>
      <c r="I49" s="67" t="s">
        <v>172</v>
      </c>
      <c r="J49" s="68" t="s">
        <v>180</v>
      </c>
      <c r="K49" s="264">
        <v>8.5</v>
      </c>
      <c r="L49" s="265">
        <f t="shared" si="0"/>
        <v>45</v>
      </c>
      <c r="M49" s="266"/>
    </row>
    <row r="50" spans="1:13">
      <c r="A50" s="67">
        <v>5</v>
      </c>
      <c r="B50" s="4">
        <v>139</v>
      </c>
      <c r="C50" s="2" t="s">
        <v>211</v>
      </c>
      <c r="D50" s="65" t="s">
        <v>212</v>
      </c>
      <c r="E50" s="66">
        <v>6.7</v>
      </c>
      <c r="F50" s="67" t="s">
        <v>29</v>
      </c>
      <c r="G50" s="67" t="s">
        <v>30</v>
      </c>
      <c r="H50" s="68" t="s">
        <v>31</v>
      </c>
      <c r="I50" s="67" t="s">
        <v>105</v>
      </c>
      <c r="J50" s="68" t="s">
        <v>213</v>
      </c>
      <c r="K50" s="264">
        <v>8.5</v>
      </c>
      <c r="L50" s="265">
        <f t="shared" si="0"/>
        <v>45</v>
      </c>
      <c r="M50" s="266"/>
    </row>
    <row r="51" spans="1:13">
      <c r="A51" s="67">
        <v>6</v>
      </c>
      <c r="B51" s="4">
        <v>136</v>
      </c>
      <c r="C51" s="2" t="s">
        <v>214</v>
      </c>
      <c r="D51" s="65" t="s">
        <v>215</v>
      </c>
      <c r="E51" s="66">
        <v>6.1</v>
      </c>
      <c r="F51" s="67" t="s">
        <v>29</v>
      </c>
      <c r="G51" s="67" t="s">
        <v>30</v>
      </c>
      <c r="H51" s="68" t="s">
        <v>31</v>
      </c>
      <c r="I51" s="67" t="s">
        <v>167</v>
      </c>
      <c r="J51" s="68" t="s">
        <v>216</v>
      </c>
      <c r="K51" s="264">
        <v>8.5</v>
      </c>
      <c r="L51" s="265">
        <f t="shared" si="0"/>
        <v>45</v>
      </c>
      <c r="M51" s="266"/>
    </row>
    <row r="52" spans="1:13">
      <c r="A52" s="67">
        <v>7</v>
      </c>
      <c r="B52" s="1" t="s">
        <v>217</v>
      </c>
      <c r="C52" s="2" t="s">
        <v>218</v>
      </c>
      <c r="D52" s="65" t="s">
        <v>219</v>
      </c>
      <c r="E52" s="66">
        <v>6.1</v>
      </c>
      <c r="F52" s="67" t="s">
        <v>72</v>
      </c>
      <c r="G52" s="67" t="s">
        <v>73</v>
      </c>
      <c r="H52" s="68" t="s">
        <v>31</v>
      </c>
      <c r="I52" s="67" t="s">
        <v>74</v>
      </c>
      <c r="J52" s="68" t="s">
        <v>220</v>
      </c>
      <c r="K52" s="264">
        <v>8.25</v>
      </c>
      <c r="L52" s="265">
        <f t="shared" si="0"/>
        <v>48</v>
      </c>
      <c r="M52" s="266"/>
    </row>
    <row r="53" spans="1:13">
      <c r="A53" s="67">
        <v>8</v>
      </c>
      <c r="B53" s="1" t="s">
        <v>118</v>
      </c>
      <c r="C53" s="2" t="s">
        <v>221</v>
      </c>
      <c r="D53" s="65" t="s">
        <v>205</v>
      </c>
      <c r="E53" s="66">
        <v>6.4</v>
      </c>
      <c r="F53" s="67" t="s">
        <v>29</v>
      </c>
      <c r="G53" s="67" t="s">
        <v>30</v>
      </c>
      <c r="H53" s="68" t="s">
        <v>31</v>
      </c>
      <c r="I53" s="67" t="s">
        <v>182</v>
      </c>
      <c r="J53" s="68" t="s">
        <v>222</v>
      </c>
      <c r="K53" s="264">
        <v>8</v>
      </c>
      <c r="L53" s="265">
        <f t="shared" si="0"/>
        <v>49</v>
      </c>
      <c r="M53" s="266"/>
    </row>
    <row r="54" spans="1:13">
      <c r="A54" s="67">
        <v>9</v>
      </c>
      <c r="B54" s="1" t="s">
        <v>223</v>
      </c>
      <c r="C54" s="2" t="s">
        <v>224</v>
      </c>
      <c r="D54" s="65" t="s">
        <v>104</v>
      </c>
      <c r="E54" s="66">
        <v>6.3</v>
      </c>
      <c r="F54" s="67" t="s">
        <v>29</v>
      </c>
      <c r="G54" s="67" t="s">
        <v>30</v>
      </c>
      <c r="H54" s="68" t="s">
        <v>31</v>
      </c>
      <c r="I54" s="67" t="s">
        <v>117</v>
      </c>
      <c r="J54" s="68" t="s">
        <v>225</v>
      </c>
      <c r="K54" s="264">
        <v>8</v>
      </c>
      <c r="L54" s="265">
        <f t="shared" si="0"/>
        <v>49</v>
      </c>
      <c r="M54" s="266"/>
    </row>
    <row r="55" spans="1:13">
      <c r="A55" s="67">
        <v>10</v>
      </c>
      <c r="B55" s="1" t="s">
        <v>113</v>
      </c>
      <c r="C55" s="2" t="s">
        <v>226</v>
      </c>
      <c r="D55" s="65" t="s">
        <v>212</v>
      </c>
      <c r="E55" s="66">
        <v>6.3</v>
      </c>
      <c r="F55" s="67" t="s">
        <v>29</v>
      </c>
      <c r="G55" s="67" t="s">
        <v>30</v>
      </c>
      <c r="H55" s="68" t="s">
        <v>31</v>
      </c>
      <c r="I55" s="67" t="s">
        <v>117</v>
      </c>
      <c r="J55" s="68" t="s">
        <v>227</v>
      </c>
      <c r="K55" s="264">
        <v>8</v>
      </c>
      <c r="L55" s="265">
        <f t="shared" si="0"/>
        <v>49</v>
      </c>
      <c r="M55" s="266"/>
    </row>
    <row r="56" spans="1:13">
      <c r="A56" s="67">
        <v>11</v>
      </c>
      <c r="B56" s="1" t="s">
        <v>228</v>
      </c>
      <c r="C56" s="2" t="s">
        <v>229</v>
      </c>
      <c r="D56" s="65" t="s">
        <v>175</v>
      </c>
      <c r="E56" s="66">
        <v>6.4</v>
      </c>
      <c r="F56" s="67" t="s">
        <v>29</v>
      </c>
      <c r="G56" s="67" t="s">
        <v>30</v>
      </c>
      <c r="H56" s="68" t="s">
        <v>31</v>
      </c>
      <c r="I56" s="67" t="s">
        <v>230</v>
      </c>
      <c r="J56" s="68" t="s">
        <v>231</v>
      </c>
      <c r="K56" s="264">
        <v>8</v>
      </c>
      <c r="L56" s="265">
        <f t="shared" si="0"/>
        <v>49</v>
      </c>
      <c r="M56" s="266"/>
    </row>
    <row r="57" spans="1:13">
      <c r="A57" s="67">
        <v>12</v>
      </c>
      <c r="B57" s="1" t="s">
        <v>232</v>
      </c>
      <c r="C57" s="2" t="s">
        <v>233</v>
      </c>
      <c r="D57" s="65" t="s">
        <v>234</v>
      </c>
      <c r="E57" s="66">
        <v>6.1</v>
      </c>
      <c r="F57" s="67" t="s">
        <v>53</v>
      </c>
      <c r="G57" s="67" t="s">
        <v>164</v>
      </c>
      <c r="H57" s="68" t="s">
        <v>31</v>
      </c>
      <c r="I57" s="67" t="s">
        <v>93</v>
      </c>
      <c r="J57" s="68" t="s">
        <v>114</v>
      </c>
      <c r="K57" s="264">
        <v>8</v>
      </c>
      <c r="L57" s="265">
        <f t="shared" si="0"/>
        <v>49</v>
      </c>
      <c r="M57" s="266"/>
    </row>
    <row r="58" spans="1:13">
      <c r="A58" s="67">
        <v>13</v>
      </c>
      <c r="B58" s="4">
        <v>122</v>
      </c>
      <c r="C58" s="2" t="s">
        <v>235</v>
      </c>
      <c r="D58" s="65" t="s">
        <v>236</v>
      </c>
      <c r="E58" s="66">
        <v>6.1</v>
      </c>
      <c r="F58" s="67" t="s">
        <v>29</v>
      </c>
      <c r="G58" s="67" t="s">
        <v>30</v>
      </c>
      <c r="H58" s="68" t="s">
        <v>31</v>
      </c>
      <c r="I58" s="67" t="s">
        <v>167</v>
      </c>
      <c r="J58" s="68" t="s">
        <v>237</v>
      </c>
      <c r="K58" s="264">
        <v>8</v>
      </c>
      <c r="L58" s="265">
        <f t="shared" si="0"/>
        <v>49</v>
      </c>
      <c r="M58" s="266"/>
    </row>
    <row r="59" spans="1:13">
      <c r="A59" s="67">
        <v>14</v>
      </c>
      <c r="B59" s="1" t="s">
        <v>238</v>
      </c>
      <c r="C59" s="2" t="s">
        <v>239</v>
      </c>
      <c r="D59" s="65" t="s">
        <v>240</v>
      </c>
      <c r="E59" s="66">
        <v>6.1</v>
      </c>
      <c r="F59" s="67" t="s">
        <v>29</v>
      </c>
      <c r="G59" s="67" t="s">
        <v>30</v>
      </c>
      <c r="H59" s="68" t="s">
        <v>31</v>
      </c>
      <c r="I59" s="67" t="s">
        <v>133</v>
      </c>
      <c r="J59" s="68" t="s">
        <v>241</v>
      </c>
      <c r="K59" s="264">
        <v>7.5</v>
      </c>
      <c r="L59" s="265">
        <f t="shared" si="0"/>
        <v>55</v>
      </c>
      <c r="M59" s="266"/>
    </row>
    <row r="60" spans="1:13">
      <c r="A60" s="67">
        <v>15</v>
      </c>
      <c r="B60" s="4">
        <v>132</v>
      </c>
      <c r="C60" s="2" t="s">
        <v>242</v>
      </c>
      <c r="D60" s="65" t="s">
        <v>243</v>
      </c>
      <c r="E60" s="66">
        <v>6.7</v>
      </c>
      <c r="F60" s="67" t="s">
        <v>29</v>
      </c>
      <c r="G60" s="67" t="s">
        <v>30</v>
      </c>
      <c r="H60" s="68" t="s">
        <v>31</v>
      </c>
      <c r="I60" s="67" t="s">
        <v>105</v>
      </c>
      <c r="J60" s="68" t="s">
        <v>244</v>
      </c>
      <c r="K60" s="264">
        <v>7.5</v>
      </c>
      <c r="L60" s="265">
        <f t="shared" si="0"/>
        <v>55</v>
      </c>
      <c r="M60" s="266"/>
    </row>
    <row r="61" spans="1:13">
      <c r="A61" s="67">
        <v>16</v>
      </c>
      <c r="B61" s="1" t="s">
        <v>245</v>
      </c>
      <c r="C61" s="2" t="s">
        <v>246</v>
      </c>
      <c r="D61" s="65" t="s">
        <v>247</v>
      </c>
      <c r="E61" s="66">
        <v>6.1</v>
      </c>
      <c r="F61" s="67" t="s">
        <v>29</v>
      </c>
      <c r="G61" s="67" t="s">
        <v>30</v>
      </c>
      <c r="H61" s="68" t="s">
        <v>31</v>
      </c>
      <c r="I61" s="67" t="s">
        <v>80</v>
      </c>
      <c r="J61" s="68" t="s">
        <v>119</v>
      </c>
      <c r="K61" s="264">
        <v>7.5</v>
      </c>
      <c r="L61" s="265">
        <f t="shared" si="0"/>
        <v>55</v>
      </c>
      <c r="M61" s="266"/>
    </row>
    <row r="62" spans="1:13">
      <c r="A62" s="67">
        <v>17</v>
      </c>
      <c r="B62" s="1" t="s">
        <v>248</v>
      </c>
      <c r="C62" s="2" t="s">
        <v>249</v>
      </c>
      <c r="D62" s="65" t="s">
        <v>250</v>
      </c>
      <c r="E62" s="66">
        <v>6.2</v>
      </c>
      <c r="F62" s="67" t="s">
        <v>29</v>
      </c>
      <c r="G62" s="67" t="s">
        <v>30</v>
      </c>
      <c r="H62" s="68" t="s">
        <v>31</v>
      </c>
      <c r="I62" s="67" t="s">
        <v>182</v>
      </c>
      <c r="J62" s="68" t="s">
        <v>251</v>
      </c>
      <c r="K62" s="264">
        <v>7.25</v>
      </c>
      <c r="L62" s="265">
        <f t="shared" si="0"/>
        <v>58</v>
      </c>
      <c r="M62" s="266"/>
    </row>
    <row r="63" spans="1:13">
      <c r="A63" s="67">
        <v>18</v>
      </c>
      <c r="B63" s="1" t="s">
        <v>252</v>
      </c>
      <c r="C63" s="2" t="s">
        <v>253</v>
      </c>
      <c r="D63" s="65" t="s">
        <v>236</v>
      </c>
      <c r="E63" s="66">
        <v>6.1</v>
      </c>
      <c r="F63" s="67" t="s">
        <v>53</v>
      </c>
      <c r="G63" s="67" t="s">
        <v>30</v>
      </c>
      <c r="H63" s="68" t="s">
        <v>31</v>
      </c>
      <c r="I63" s="67" t="s">
        <v>230</v>
      </c>
      <c r="J63" s="68" t="s">
        <v>254</v>
      </c>
      <c r="K63" s="264">
        <v>7</v>
      </c>
      <c r="L63" s="265">
        <f t="shared" si="0"/>
        <v>59</v>
      </c>
      <c r="M63" s="266"/>
    </row>
    <row r="64" spans="1:13">
      <c r="A64" s="67">
        <v>19</v>
      </c>
      <c r="B64" s="1" t="s">
        <v>255</v>
      </c>
      <c r="C64" s="2" t="s">
        <v>256</v>
      </c>
      <c r="D64" s="65" t="s">
        <v>66</v>
      </c>
      <c r="E64" s="66">
        <v>6.3</v>
      </c>
      <c r="F64" s="67" t="s">
        <v>29</v>
      </c>
      <c r="G64" s="67" t="s">
        <v>164</v>
      </c>
      <c r="H64" s="68" t="s">
        <v>31</v>
      </c>
      <c r="I64" s="67" t="s">
        <v>93</v>
      </c>
      <c r="J64" s="68" t="s">
        <v>257</v>
      </c>
      <c r="K64" s="264">
        <v>6.75</v>
      </c>
      <c r="L64" s="265">
        <f t="shared" si="0"/>
        <v>60</v>
      </c>
      <c r="M64" s="266"/>
    </row>
    <row r="65" spans="1:13">
      <c r="A65" s="67">
        <v>20</v>
      </c>
      <c r="B65" s="1" t="s">
        <v>258</v>
      </c>
      <c r="C65" s="2" t="s">
        <v>259</v>
      </c>
      <c r="D65" s="65" t="s">
        <v>132</v>
      </c>
      <c r="E65" s="66">
        <v>6.4</v>
      </c>
      <c r="F65" s="67" t="s">
        <v>29</v>
      </c>
      <c r="G65" s="67" t="s">
        <v>30</v>
      </c>
      <c r="H65" s="68" t="s">
        <v>31</v>
      </c>
      <c r="I65" s="67" t="s">
        <v>230</v>
      </c>
      <c r="J65" s="68" t="s">
        <v>260</v>
      </c>
      <c r="K65" s="264">
        <v>6</v>
      </c>
      <c r="L65" s="265">
        <f t="shared" si="0"/>
        <v>61</v>
      </c>
      <c r="M65" s="266"/>
    </row>
    <row r="66" spans="1:13">
      <c r="A66" s="67">
        <v>21</v>
      </c>
      <c r="B66" s="1" t="s">
        <v>261</v>
      </c>
      <c r="C66" s="2" t="s">
        <v>262</v>
      </c>
      <c r="D66" s="65" t="s">
        <v>201</v>
      </c>
      <c r="E66" s="66">
        <v>6.4</v>
      </c>
      <c r="F66" s="67" t="s">
        <v>29</v>
      </c>
      <c r="G66" s="67" t="s">
        <v>30</v>
      </c>
      <c r="H66" s="68" t="s">
        <v>31</v>
      </c>
      <c r="I66" s="67" t="s">
        <v>230</v>
      </c>
      <c r="J66" s="68" t="s">
        <v>263</v>
      </c>
      <c r="K66" s="264">
        <v>6</v>
      </c>
      <c r="L66" s="265">
        <f t="shared" si="0"/>
        <v>61</v>
      </c>
      <c r="M66" s="266"/>
    </row>
    <row r="67" spans="1:13">
      <c r="A67" s="67">
        <v>22</v>
      </c>
      <c r="B67" s="1" t="s">
        <v>264</v>
      </c>
      <c r="C67" s="2" t="s">
        <v>265</v>
      </c>
      <c r="D67" s="65" t="s">
        <v>240</v>
      </c>
      <c r="E67" s="66">
        <v>6.4</v>
      </c>
      <c r="F67" s="67" t="s">
        <v>29</v>
      </c>
      <c r="G67" s="67" t="s">
        <v>30</v>
      </c>
      <c r="H67" s="68" t="s">
        <v>31</v>
      </c>
      <c r="I67" s="67" t="s">
        <v>230</v>
      </c>
      <c r="J67" s="68" t="s">
        <v>266</v>
      </c>
      <c r="K67" s="264">
        <v>6</v>
      </c>
      <c r="L67" s="265">
        <f t="shared" si="0"/>
        <v>61</v>
      </c>
      <c r="M67" s="266"/>
    </row>
    <row r="68" spans="1:13">
      <c r="A68" s="67">
        <v>23</v>
      </c>
      <c r="B68" s="1" t="s">
        <v>267</v>
      </c>
      <c r="C68" s="2" t="s">
        <v>268</v>
      </c>
      <c r="D68" s="65" t="s">
        <v>149</v>
      </c>
      <c r="E68" s="66">
        <v>6.2</v>
      </c>
      <c r="F68" s="67" t="s">
        <v>53</v>
      </c>
      <c r="G68" s="67" t="s">
        <v>30</v>
      </c>
      <c r="H68" s="68" t="s">
        <v>31</v>
      </c>
      <c r="I68" s="67" t="s">
        <v>182</v>
      </c>
      <c r="J68" s="68" t="s">
        <v>269</v>
      </c>
      <c r="K68" s="264">
        <v>3.75</v>
      </c>
      <c r="L68" s="265">
        <f t="shared" si="0"/>
        <v>64</v>
      </c>
      <c r="M68" s="266"/>
    </row>
    <row r="69" spans="1:13">
      <c r="A69" s="71">
        <v>1</v>
      </c>
      <c r="B69" s="5" t="s">
        <v>94</v>
      </c>
      <c r="C69" s="6" t="s">
        <v>270</v>
      </c>
      <c r="D69" s="69" t="s">
        <v>250</v>
      </c>
      <c r="E69" s="70">
        <v>6.4</v>
      </c>
      <c r="F69" s="71" t="s">
        <v>29</v>
      </c>
      <c r="G69" s="71" t="s">
        <v>30</v>
      </c>
      <c r="H69" s="72" t="s">
        <v>271</v>
      </c>
      <c r="I69" s="71" t="s">
        <v>182</v>
      </c>
      <c r="J69" s="72" t="s">
        <v>272</v>
      </c>
      <c r="K69" s="274">
        <v>16.600000000000001</v>
      </c>
      <c r="L69" s="253">
        <v>1</v>
      </c>
      <c r="M69" s="275" t="s">
        <v>18</v>
      </c>
    </row>
    <row r="70" spans="1:13">
      <c r="A70" s="71">
        <v>2</v>
      </c>
      <c r="B70" s="8">
        <v>166</v>
      </c>
      <c r="C70" s="6" t="s">
        <v>124</v>
      </c>
      <c r="D70" s="69" t="s">
        <v>125</v>
      </c>
      <c r="E70" s="70">
        <v>6.7</v>
      </c>
      <c r="F70" s="71" t="s">
        <v>29</v>
      </c>
      <c r="G70" s="71" t="s">
        <v>30</v>
      </c>
      <c r="H70" s="72" t="s">
        <v>271</v>
      </c>
      <c r="I70" s="71" t="s">
        <v>58</v>
      </c>
      <c r="J70" s="72" t="s">
        <v>273</v>
      </c>
      <c r="K70" s="274">
        <v>16.2</v>
      </c>
      <c r="L70" s="253">
        <v>2</v>
      </c>
      <c r="M70" s="275" t="s">
        <v>19</v>
      </c>
    </row>
    <row r="71" spans="1:13">
      <c r="A71" s="71">
        <v>3</v>
      </c>
      <c r="B71" s="8">
        <v>148</v>
      </c>
      <c r="C71" s="6" t="s">
        <v>274</v>
      </c>
      <c r="D71" s="69" t="s">
        <v>275</v>
      </c>
      <c r="E71" s="70">
        <v>6.1</v>
      </c>
      <c r="F71" s="71" t="s">
        <v>29</v>
      </c>
      <c r="G71" s="71" t="s">
        <v>30</v>
      </c>
      <c r="H71" s="72" t="s">
        <v>271</v>
      </c>
      <c r="I71" s="71" t="s">
        <v>37</v>
      </c>
      <c r="J71" s="72" t="s">
        <v>276</v>
      </c>
      <c r="K71" s="274">
        <v>16.05</v>
      </c>
      <c r="L71" s="253">
        <v>3</v>
      </c>
      <c r="M71" s="275" t="s">
        <v>19</v>
      </c>
    </row>
    <row r="72" spans="1:13">
      <c r="A72" s="71">
        <v>4</v>
      </c>
      <c r="B72" s="8">
        <v>151</v>
      </c>
      <c r="C72" s="6" t="s">
        <v>277</v>
      </c>
      <c r="D72" s="69" t="s">
        <v>278</v>
      </c>
      <c r="E72" s="70">
        <v>6.1</v>
      </c>
      <c r="F72" s="71" t="s">
        <v>29</v>
      </c>
      <c r="G72" s="71" t="s">
        <v>30</v>
      </c>
      <c r="H72" s="72" t="s">
        <v>271</v>
      </c>
      <c r="I72" s="71" t="s">
        <v>37</v>
      </c>
      <c r="J72" s="72" t="s">
        <v>279</v>
      </c>
      <c r="K72" s="274">
        <v>16.05</v>
      </c>
      <c r="L72" s="253">
        <v>3</v>
      </c>
      <c r="M72" s="275" t="s">
        <v>19</v>
      </c>
    </row>
    <row r="73" spans="1:13">
      <c r="A73" s="71">
        <v>5</v>
      </c>
      <c r="B73" s="8">
        <v>167</v>
      </c>
      <c r="C73" s="6" t="s">
        <v>280</v>
      </c>
      <c r="D73" s="69" t="s">
        <v>281</v>
      </c>
      <c r="E73" s="70">
        <v>6.7</v>
      </c>
      <c r="F73" s="71" t="s">
        <v>29</v>
      </c>
      <c r="G73" s="71" t="s">
        <v>30</v>
      </c>
      <c r="H73" s="72" t="s">
        <v>271</v>
      </c>
      <c r="I73" s="71" t="s">
        <v>105</v>
      </c>
      <c r="J73" s="72" t="s">
        <v>282</v>
      </c>
      <c r="K73" s="274">
        <v>16.05</v>
      </c>
      <c r="L73" s="253">
        <v>3</v>
      </c>
      <c r="M73" s="275" t="s">
        <v>19</v>
      </c>
    </row>
    <row r="74" spans="1:13">
      <c r="A74" s="71">
        <v>6</v>
      </c>
      <c r="B74" s="8">
        <v>163</v>
      </c>
      <c r="C74" s="6" t="s">
        <v>283</v>
      </c>
      <c r="D74" s="69" t="s">
        <v>42</v>
      </c>
      <c r="E74" s="70">
        <v>6.7</v>
      </c>
      <c r="F74" s="71" t="s">
        <v>29</v>
      </c>
      <c r="G74" s="71" t="s">
        <v>30</v>
      </c>
      <c r="H74" s="72" t="s">
        <v>271</v>
      </c>
      <c r="I74" s="71" t="s">
        <v>58</v>
      </c>
      <c r="J74" s="72" t="s">
        <v>284</v>
      </c>
      <c r="K74" s="276">
        <v>15.3</v>
      </c>
      <c r="L74" s="253">
        <v>6</v>
      </c>
      <c r="M74" s="275" t="s">
        <v>20</v>
      </c>
    </row>
    <row r="75" spans="1:13">
      <c r="A75" s="71">
        <v>7</v>
      </c>
      <c r="B75" s="8">
        <v>152</v>
      </c>
      <c r="C75" s="6" t="s">
        <v>285</v>
      </c>
      <c r="D75" s="69" t="s">
        <v>286</v>
      </c>
      <c r="E75" s="70">
        <v>6.7</v>
      </c>
      <c r="F75" s="71" t="s">
        <v>29</v>
      </c>
      <c r="G75" s="71" t="s">
        <v>30</v>
      </c>
      <c r="H75" s="72" t="s">
        <v>271</v>
      </c>
      <c r="I75" s="71" t="s">
        <v>58</v>
      </c>
      <c r="J75" s="72" t="s">
        <v>287</v>
      </c>
      <c r="K75" s="274">
        <v>14.4</v>
      </c>
      <c r="L75" s="253">
        <v>7</v>
      </c>
      <c r="M75" s="275" t="s">
        <v>20</v>
      </c>
    </row>
    <row r="76" spans="1:13">
      <c r="A76" s="71">
        <v>8</v>
      </c>
      <c r="B76" s="5" t="s">
        <v>63</v>
      </c>
      <c r="C76" s="6" t="s">
        <v>288</v>
      </c>
      <c r="D76" s="69" t="s">
        <v>289</v>
      </c>
      <c r="E76" s="70">
        <v>6.1</v>
      </c>
      <c r="F76" s="71" t="s">
        <v>29</v>
      </c>
      <c r="G76" s="71" t="s">
        <v>30</v>
      </c>
      <c r="H76" s="72" t="s">
        <v>271</v>
      </c>
      <c r="I76" s="71" t="s">
        <v>100</v>
      </c>
      <c r="J76" s="72" t="s">
        <v>290</v>
      </c>
      <c r="K76" s="274">
        <v>14.3</v>
      </c>
      <c r="L76" s="253">
        <v>8</v>
      </c>
      <c r="M76" s="275" t="s">
        <v>20</v>
      </c>
    </row>
    <row r="77" spans="1:13">
      <c r="A77" s="71">
        <v>9</v>
      </c>
      <c r="B77" s="8">
        <v>153</v>
      </c>
      <c r="C77" s="6" t="s">
        <v>291</v>
      </c>
      <c r="D77" s="69" t="s">
        <v>292</v>
      </c>
      <c r="E77" s="70">
        <v>6.7</v>
      </c>
      <c r="F77" s="71" t="s">
        <v>29</v>
      </c>
      <c r="G77" s="71" t="s">
        <v>30</v>
      </c>
      <c r="H77" s="72" t="s">
        <v>271</v>
      </c>
      <c r="I77" s="71" t="s">
        <v>105</v>
      </c>
      <c r="J77" s="72" t="s">
        <v>293</v>
      </c>
      <c r="K77" s="274">
        <v>14.15</v>
      </c>
      <c r="L77" s="253">
        <v>9</v>
      </c>
      <c r="M77" s="275" t="s">
        <v>20</v>
      </c>
    </row>
    <row r="78" spans="1:13">
      <c r="A78" s="71">
        <v>10</v>
      </c>
      <c r="B78" s="8">
        <v>155</v>
      </c>
      <c r="C78" s="6" t="s">
        <v>294</v>
      </c>
      <c r="D78" s="69" t="s">
        <v>247</v>
      </c>
      <c r="E78" s="70">
        <v>6.7</v>
      </c>
      <c r="F78" s="71" t="s">
        <v>29</v>
      </c>
      <c r="G78" s="71" t="s">
        <v>30</v>
      </c>
      <c r="H78" s="72" t="s">
        <v>271</v>
      </c>
      <c r="I78" s="71" t="s">
        <v>58</v>
      </c>
      <c r="J78" s="72" t="s">
        <v>238</v>
      </c>
      <c r="K78" s="274">
        <v>14</v>
      </c>
      <c r="L78" s="253">
        <v>10</v>
      </c>
      <c r="M78" s="275" t="s">
        <v>20</v>
      </c>
    </row>
    <row r="79" spans="1:13">
      <c r="A79" s="71">
        <v>11</v>
      </c>
      <c r="B79" s="8">
        <v>164</v>
      </c>
      <c r="C79" s="6" t="s">
        <v>295</v>
      </c>
      <c r="D79" s="69" t="s">
        <v>42</v>
      </c>
      <c r="E79" s="70">
        <v>6.7</v>
      </c>
      <c r="F79" s="71" t="s">
        <v>29</v>
      </c>
      <c r="G79" s="71" t="s">
        <v>30</v>
      </c>
      <c r="H79" s="72" t="s">
        <v>271</v>
      </c>
      <c r="I79" s="71" t="s">
        <v>58</v>
      </c>
      <c r="J79" s="72" t="s">
        <v>296</v>
      </c>
      <c r="K79" s="274">
        <v>13.95</v>
      </c>
      <c r="L79" s="253">
        <v>11</v>
      </c>
      <c r="M79" s="275" t="s">
        <v>20</v>
      </c>
    </row>
    <row r="80" spans="1:13">
      <c r="A80" s="71">
        <v>12</v>
      </c>
      <c r="B80" s="8">
        <v>147</v>
      </c>
      <c r="C80" s="6" t="s">
        <v>297</v>
      </c>
      <c r="D80" s="69" t="s">
        <v>298</v>
      </c>
      <c r="E80" s="70">
        <v>6.1</v>
      </c>
      <c r="F80" s="71" t="s">
        <v>29</v>
      </c>
      <c r="G80" s="71" t="s">
        <v>30</v>
      </c>
      <c r="H80" s="72" t="s">
        <v>271</v>
      </c>
      <c r="I80" s="71" t="s">
        <v>167</v>
      </c>
      <c r="J80" s="72" t="s">
        <v>299</v>
      </c>
      <c r="K80" s="274">
        <v>13.9</v>
      </c>
      <c r="L80" s="253">
        <v>12</v>
      </c>
      <c r="M80" s="275" t="s">
        <v>20</v>
      </c>
    </row>
    <row r="81" spans="1:13">
      <c r="A81" s="71">
        <v>13</v>
      </c>
      <c r="B81" s="5" t="s">
        <v>38</v>
      </c>
      <c r="C81" s="6" t="s">
        <v>300</v>
      </c>
      <c r="D81" s="69" t="s">
        <v>301</v>
      </c>
      <c r="E81" s="70">
        <v>6.2</v>
      </c>
      <c r="F81" s="71" t="s">
        <v>29</v>
      </c>
      <c r="G81" s="71" t="s">
        <v>164</v>
      </c>
      <c r="H81" s="72" t="s">
        <v>271</v>
      </c>
      <c r="I81" s="71" t="s">
        <v>93</v>
      </c>
      <c r="J81" s="72" t="s">
        <v>302</v>
      </c>
      <c r="K81" s="274">
        <v>13.7</v>
      </c>
      <c r="L81" s="253">
        <v>13</v>
      </c>
      <c r="M81" s="275" t="s">
        <v>20</v>
      </c>
    </row>
    <row r="82" spans="1:13">
      <c r="A82" s="71">
        <v>14</v>
      </c>
      <c r="B82" s="8">
        <v>154</v>
      </c>
      <c r="C82" s="6" t="s">
        <v>303</v>
      </c>
      <c r="D82" s="69" t="s">
        <v>292</v>
      </c>
      <c r="E82" s="70">
        <v>6.1</v>
      </c>
      <c r="F82" s="71" t="s">
        <v>29</v>
      </c>
      <c r="G82" s="71" t="s">
        <v>30</v>
      </c>
      <c r="H82" s="72" t="s">
        <v>271</v>
      </c>
      <c r="I82" s="71" t="s">
        <v>167</v>
      </c>
      <c r="J82" s="72" t="s">
        <v>304</v>
      </c>
      <c r="K82" s="274">
        <v>13.7</v>
      </c>
      <c r="L82" s="253">
        <v>13</v>
      </c>
      <c r="M82" s="275" t="s">
        <v>20</v>
      </c>
    </row>
    <row r="83" spans="1:13">
      <c r="A83" s="71">
        <v>15</v>
      </c>
      <c r="B83" s="8">
        <v>165</v>
      </c>
      <c r="C83" s="6" t="s">
        <v>214</v>
      </c>
      <c r="D83" s="69" t="s">
        <v>215</v>
      </c>
      <c r="E83" s="70">
        <v>6.1</v>
      </c>
      <c r="F83" s="71" t="s">
        <v>29</v>
      </c>
      <c r="G83" s="71" t="s">
        <v>30</v>
      </c>
      <c r="H83" s="72" t="s">
        <v>271</v>
      </c>
      <c r="I83" s="71" t="s">
        <v>167</v>
      </c>
      <c r="J83" s="72" t="s">
        <v>305</v>
      </c>
      <c r="K83" s="274">
        <v>13.3</v>
      </c>
      <c r="L83" s="253">
        <v>15</v>
      </c>
      <c r="M83" s="275" t="s">
        <v>20</v>
      </c>
    </row>
    <row r="84" spans="1:13">
      <c r="A84" s="71">
        <v>16</v>
      </c>
      <c r="B84" s="8">
        <v>145</v>
      </c>
      <c r="C84" s="6" t="s">
        <v>306</v>
      </c>
      <c r="D84" s="69" t="s">
        <v>307</v>
      </c>
      <c r="E84" s="70">
        <v>6.7</v>
      </c>
      <c r="F84" s="71" t="s">
        <v>29</v>
      </c>
      <c r="G84" s="71" t="s">
        <v>30</v>
      </c>
      <c r="H84" s="72" t="s">
        <v>271</v>
      </c>
      <c r="I84" s="71" t="s">
        <v>105</v>
      </c>
      <c r="J84" s="72" t="s">
        <v>69</v>
      </c>
      <c r="K84" s="274">
        <v>13.15</v>
      </c>
      <c r="L84" s="253">
        <v>16</v>
      </c>
      <c r="M84" s="275" t="s">
        <v>20</v>
      </c>
    </row>
    <row r="85" spans="1:13">
      <c r="A85" s="71">
        <v>17</v>
      </c>
      <c r="B85" s="8">
        <v>168</v>
      </c>
      <c r="C85" s="6" t="s">
        <v>308</v>
      </c>
      <c r="D85" s="69" t="s">
        <v>281</v>
      </c>
      <c r="E85" s="70">
        <v>6.7</v>
      </c>
      <c r="F85" s="71" t="s">
        <v>29</v>
      </c>
      <c r="G85" s="71" t="s">
        <v>30</v>
      </c>
      <c r="H85" s="72" t="s">
        <v>271</v>
      </c>
      <c r="I85" s="71" t="s">
        <v>58</v>
      </c>
      <c r="J85" s="72" t="s">
        <v>309</v>
      </c>
      <c r="K85" s="274">
        <v>13.1</v>
      </c>
      <c r="L85" s="253">
        <v>17</v>
      </c>
      <c r="M85" s="275" t="s">
        <v>20</v>
      </c>
    </row>
    <row r="86" spans="1:13">
      <c r="A86" s="71">
        <v>18</v>
      </c>
      <c r="B86" s="8">
        <v>161</v>
      </c>
      <c r="C86" s="6" t="s">
        <v>310</v>
      </c>
      <c r="D86" s="69" t="s">
        <v>311</v>
      </c>
      <c r="E86" s="70">
        <v>6.7</v>
      </c>
      <c r="F86" s="71" t="s">
        <v>29</v>
      </c>
      <c r="G86" s="71" t="s">
        <v>30</v>
      </c>
      <c r="H86" s="72" t="s">
        <v>271</v>
      </c>
      <c r="I86" s="71" t="s">
        <v>105</v>
      </c>
      <c r="J86" s="72" t="s">
        <v>312</v>
      </c>
      <c r="K86" s="274">
        <v>12.9</v>
      </c>
      <c r="L86" s="253">
        <v>18</v>
      </c>
      <c r="M86" s="275" t="s">
        <v>20</v>
      </c>
    </row>
    <row r="87" spans="1:13">
      <c r="A87" s="71">
        <v>19</v>
      </c>
      <c r="B87" s="8">
        <v>146</v>
      </c>
      <c r="C87" s="6" t="s">
        <v>313</v>
      </c>
      <c r="D87" s="69" t="s">
        <v>314</v>
      </c>
      <c r="E87" s="70">
        <v>6.7</v>
      </c>
      <c r="F87" s="71" t="s">
        <v>29</v>
      </c>
      <c r="G87" s="71" t="s">
        <v>30</v>
      </c>
      <c r="H87" s="72" t="s">
        <v>271</v>
      </c>
      <c r="I87" s="71" t="s">
        <v>58</v>
      </c>
      <c r="J87" s="72" t="s">
        <v>217</v>
      </c>
      <c r="K87" s="274">
        <v>12.8</v>
      </c>
      <c r="L87" s="253">
        <v>19</v>
      </c>
      <c r="M87" s="275" t="s">
        <v>20</v>
      </c>
    </row>
    <row r="88" spans="1:13">
      <c r="A88" s="71">
        <v>20</v>
      </c>
      <c r="B88" s="8">
        <v>156</v>
      </c>
      <c r="C88" s="6" t="s">
        <v>315</v>
      </c>
      <c r="D88" s="69" t="s">
        <v>132</v>
      </c>
      <c r="E88" s="70">
        <v>6.7</v>
      </c>
      <c r="F88" s="71" t="s">
        <v>29</v>
      </c>
      <c r="G88" s="71" t="s">
        <v>30</v>
      </c>
      <c r="H88" s="72" t="s">
        <v>271</v>
      </c>
      <c r="I88" s="71" t="s">
        <v>105</v>
      </c>
      <c r="J88" s="72" t="s">
        <v>316</v>
      </c>
      <c r="K88" s="274">
        <v>12.8</v>
      </c>
      <c r="L88" s="253">
        <v>19</v>
      </c>
      <c r="M88" s="275" t="s">
        <v>20</v>
      </c>
    </row>
    <row r="89" spans="1:13">
      <c r="A89" s="71">
        <v>21</v>
      </c>
      <c r="B89" s="8">
        <v>150</v>
      </c>
      <c r="C89" s="6" t="s">
        <v>235</v>
      </c>
      <c r="D89" s="69" t="s">
        <v>236</v>
      </c>
      <c r="E89" s="70">
        <v>6.1</v>
      </c>
      <c r="F89" s="71" t="s">
        <v>29</v>
      </c>
      <c r="G89" s="71" t="s">
        <v>30</v>
      </c>
      <c r="H89" s="72" t="s">
        <v>271</v>
      </c>
      <c r="I89" s="71" t="s">
        <v>167</v>
      </c>
      <c r="J89" s="72" t="s">
        <v>317</v>
      </c>
      <c r="K89" s="274">
        <v>12.45</v>
      </c>
      <c r="L89" s="253">
        <v>21</v>
      </c>
      <c r="M89" s="275" t="s">
        <v>21</v>
      </c>
    </row>
    <row r="90" spans="1:13">
      <c r="A90" s="71">
        <v>22</v>
      </c>
      <c r="B90" s="8">
        <v>158</v>
      </c>
      <c r="C90" s="6" t="s">
        <v>65</v>
      </c>
      <c r="D90" s="69" t="s">
        <v>66</v>
      </c>
      <c r="E90" s="70">
        <v>6.1</v>
      </c>
      <c r="F90" s="71" t="s">
        <v>29</v>
      </c>
      <c r="G90" s="71" t="s">
        <v>30</v>
      </c>
      <c r="H90" s="72" t="s">
        <v>271</v>
      </c>
      <c r="I90" s="71" t="s">
        <v>37</v>
      </c>
      <c r="J90" s="72" t="s">
        <v>318</v>
      </c>
      <c r="K90" s="274">
        <v>12.35</v>
      </c>
      <c r="L90" s="253">
        <v>22</v>
      </c>
      <c r="M90" s="275" t="s">
        <v>21</v>
      </c>
    </row>
    <row r="91" spans="1:13">
      <c r="A91" s="71">
        <v>23</v>
      </c>
      <c r="B91" s="8">
        <v>160</v>
      </c>
      <c r="C91" s="6" t="s">
        <v>319</v>
      </c>
      <c r="D91" s="69" t="s">
        <v>320</v>
      </c>
      <c r="E91" s="70">
        <v>6.7</v>
      </c>
      <c r="F91" s="71" t="s">
        <v>29</v>
      </c>
      <c r="G91" s="71" t="s">
        <v>30</v>
      </c>
      <c r="H91" s="72" t="s">
        <v>271</v>
      </c>
      <c r="I91" s="71" t="s">
        <v>105</v>
      </c>
      <c r="J91" s="72" t="s">
        <v>321</v>
      </c>
      <c r="K91" s="274">
        <v>12.35</v>
      </c>
      <c r="L91" s="253">
        <v>22</v>
      </c>
      <c r="M91" s="275" t="s">
        <v>21</v>
      </c>
    </row>
    <row r="92" spans="1:13">
      <c r="A92" s="71">
        <v>24</v>
      </c>
      <c r="B92" s="8">
        <v>162</v>
      </c>
      <c r="C92" s="6" t="s">
        <v>322</v>
      </c>
      <c r="D92" s="69" t="s">
        <v>323</v>
      </c>
      <c r="E92" s="70">
        <v>6.7</v>
      </c>
      <c r="F92" s="71" t="s">
        <v>29</v>
      </c>
      <c r="G92" s="71" t="s">
        <v>30</v>
      </c>
      <c r="H92" s="72" t="s">
        <v>271</v>
      </c>
      <c r="I92" s="71" t="s">
        <v>105</v>
      </c>
      <c r="J92" s="72" t="s">
        <v>324</v>
      </c>
      <c r="K92" s="274">
        <v>12.35</v>
      </c>
      <c r="L92" s="253">
        <v>22</v>
      </c>
      <c r="M92" s="275" t="s">
        <v>21</v>
      </c>
    </row>
    <row r="93" spans="1:13">
      <c r="A93" s="71">
        <v>1</v>
      </c>
      <c r="B93" s="8">
        <v>159</v>
      </c>
      <c r="C93" s="6" t="s">
        <v>200</v>
      </c>
      <c r="D93" s="69" t="s">
        <v>201</v>
      </c>
      <c r="E93" s="70">
        <v>6.1</v>
      </c>
      <c r="F93" s="71" t="s">
        <v>29</v>
      </c>
      <c r="G93" s="71" t="s">
        <v>30</v>
      </c>
      <c r="H93" s="72" t="s">
        <v>271</v>
      </c>
      <c r="I93" s="71" t="s">
        <v>167</v>
      </c>
      <c r="J93" s="72" t="s">
        <v>325</v>
      </c>
      <c r="K93" s="274">
        <v>11.75</v>
      </c>
      <c r="L93" s="253">
        <v>25</v>
      </c>
      <c r="M93" s="275" t="s">
        <v>21</v>
      </c>
    </row>
    <row r="94" spans="1:13">
      <c r="A94" s="71">
        <v>2</v>
      </c>
      <c r="B94" s="8">
        <v>157</v>
      </c>
      <c r="C94" s="6" t="s">
        <v>61</v>
      </c>
      <c r="D94" s="69" t="s">
        <v>62</v>
      </c>
      <c r="E94" s="70">
        <v>6.1</v>
      </c>
      <c r="F94" s="71" t="s">
        <v>29</v>
      </c>
      <c r="G94" s="71" t="s">
        <v>30</v>
      </c>
      <c r="H94" s="72" t="s">
        <v>271</v>
      </c>
      <c r="I94" s="71" t="s">
        <v>37</v>
      </c>
      <c r="J94" s="72" t="s">
        <v>326</v>
      </c>
      <c r="K94" s="274">
        <v>11.7</v>
      </c>
      <c r="L94" s="253">
        <v>26</v>
      </c>
      <c r="M94" s="275" t="s">
        <v>21</v>
      </c>
    </row>
    <row r="95" spans="1:13">
      <c r="A95" s="71">
        <v>3</v>
      </c>
      <c r="B95" s="5" t="s">
        <v>327</v>
      </c>
      <c r="C95" s="6" t="s">
        <v>328</v>
      </c>
      <c r="D95" s="69" t="s">
        <v>141</v>
      </c>
      <c r="E95" s="70">
        <v>6.3</v>
      </c>
      <c r="F95" s="71" t="s">
        <v>29</v>
      </c>
      <c r="G95" s="71" t="s">
        <v>30</v>
      </c>
      <c r="H95" s="72" t="s">
        <v>271</v>
      </c>
      <c r="I95" s="71" t="s">
        <v>172</v>
      </c>
      <c r="J95" s="72" t="s">
        <v>329</v>
      </c>
      <c r="K95" s="274">
        <v>11.7</v>
      </c>
      <c r="L95" s="253">
        <v>26</v>
      </c>
      <c r="M95" s="275" t="s">
        <v>21</v>
      </c>
    </row>
    <row r="96" spans="1:13">
      <c r="A96" s="71">
        <v>4</v>
      </c>
      <c r="B96" s="5" t="s">
        <v>330</v>
      </c>
      <c r="C96" s="6" t="s">
        <v>185</v>
      </c>
      <c r="D96" s="69" t="s">
        <v>278</v>
      </c>
      <c r="E96" s="70">
        <v>6.1</v>
      </c>
      <c r="F96" s="71" t="s">
        <v>29</v>
      </c>
      <c r="G96" s="71" t="s">
        <v>30</v>
      </c>
      <c r="H96" s="72" t="s">
        <v>271</v>
      </c>
      <c r="I96" s="71" t="s">
        <v>80</v>
      </c>
      <c r="J96" s="72" t="s">
        <v>331</v>
      </c>
      <c r="K96" s="274">
        <v>11.6</v>
      </c>
      <c r="L96" s="253">
        <v>28</v>
      </c>
      <c r="M96" s="275" t="s">
        <v>21</v>
      </c>
    </row>
    <row r="97" spans="1:13">
      <c r="A97" s="71">
        <v>5</v>
      </c>
      <c r="B97" s="8">
        <v>144</v>
      </c>
      <c r="C97" s="6" t="s">
        <v>332</v>
      </c>
      <c r="D97" s="69" t="s">
        <v>333</v>
      </c>
      <c r="E97" s="70">
        <v>6.1</v>
      </c>
      <c r="F97" s="71" t="s">
        <v>29</v>
      </c>
      <c r="G97" s="71" t="s">
        <v>30</v>
      </c>
      <c r="H97" s="72" t="s">
        <v>271</v>
      </c>
      <c r="I97" s="71" t="s">
        <v>167</v>
      </c>
      <c r="J97" s="72" t="s">
        <v>232</v>
      </c>
      <c r="K97" s="274">
        <v>11.4</v>
      </c>
      <c r="L97" s="253">
        <v>29</v>
      </c>
      <c r="M97" s="275" t="s">
        <v>21</v>
      </c>
    </row>
    <row r="98" spans="1:13">
      <c r="A98" s="71">
        <v>6</v>
      </c>
      <c r="B98" s="5" t="s">
        <v>187</v>
      </c>
      <c r="C98" s="6" t="s">
        <v>334</v>
      </c>
      <c r="D98" s="69" t="s">
        <v>240</v>
      </c>
      <c r="E98" s="70">
        <v>6.3</v>
      </c>
      <c r="F98" s="71" t="s">
        <v>29</v>
      </c>
      <c r="G98" s="71" t="s">
        <v>164</v>
      </c>
      <c r="H98" s="72" t="s">
        <v>271</v>
      </c>
      <c r="I98" s="71" t="s">
        <v>93</v>
      </c>
      <c r="J98" s="72" t="s">
        <v>335</v>
      </c>
      <c r="K98" s="274">
        <v>11.3</v>
      </c>
      <c r="L98" s="253">
        <v>30</v>
      </c>
      <c r="M98" s="275" t="s">
        <v>21</v>
      </c>
    </row>
    <row r="99" spans="1:13">
      <c r="A99" s="71">
        <v>7</v>
      </c>
      <c r="B99" s="5" t="s">
        <v>123</v>
      </c>
      <c r="C99" s="6" t="s">
        <v>336</v>
      </c>
      <c r="D99" s="69" t="s">
        <v>337</v>
      </c>
      <c r="E99" s="70">
        <v>6.2</v>
      </c>
      <c r="F99" s="71" t="s">
        <v>29</v>
      </c>
      <c r="G99" s="71" t="s">
        <v>30</v>
      </c>
      <c r="H99" s="72" t="s">
        <v>271</v>
      </c>
      <c r="I99" s="71" t="s">
        <v>32</v>
      </c>
      <c r="J99" s="72" t="s">
        <v>338</v>
      </c>
      <c r="K99" s="274">
        <v>11</v>
      </c>
      <c r="L99" s="253">
        <v>31</v>
      </c>
      <c r="M99" s="275" t="s">
        <v>21</v>
      </c>
    </row>
    <row r="100" spans="1:13">
      <c r="A100" s="71">
        <v>8</v>
      </c>
      <c r="B100" s="5" t="s">
        <v>134</v>
      </c>
      <c r="C100" s="6" t="s">
        <v>339</v>
      </c>
      <c r="D100" s="69" t="s">
        <v>340</v>
      </c>
      <c r="E100" s="70">
        <v>6.1</v>
      </c>
      <c r="F100" s="71" t="s">
        <v>53</v>
      </c>
      <c r="G100" s="71" t="s">
        <v>30</v>
      </c>
      <c r="H100" s="72" t="s">
        <v>271</v>
      </c>
      <c r="I100" s="71" t="s">
        <v>133</v>
      </c>
      <c r="J100" s="72" t="s">
        <v>91</v>
      </c>
      <c r="K100" s="274">
        <v>10.6</v>
      </c>
      <c r="L100" s="253">
        <v>32</v>
      </c>
      <c r="M100" s="275" t="s">
        <v>21</v>
      </c>
    </row>
    <row r="101" spans="1:13">
      <c r="A101" s="71">
        <v>9</v>
      </c>
      <c r="B101" s="5" t="s">
        <v>290</v>
      </c>
      <c r="C101" s="6" t="s">
        <v>341</v>
      </c>
      <c r="D101" s="69" t="s">
        <v>342</v>
      </c>
      <c r="E101" s="70">
        <v>6.1</v>
      </c>
      <c r="F101" s="71" t="s">
        <v>29</v>
      </c>
      <c r="G101" s="71" t="s">
        <v>30</v>
      </c>
      <c r="H101" s="72" t="s">
        <v>271</v>
      </c>
      <c r="I101" s="71" t="s">
        <v>206</v>
      </c>
      <c r="J101" s="72" t="s">
        <v>343</v>
      </c>
      <c r="K101" s="274">
        <v>10.45</v>
      </c>
      <c r="L101" s="253">
        <v>33</v>
      </c>
      <c r="M101" s="275" t="s">
        <v>21</v>
      </c>
    </row>
    <row r="102" spans="1:13">
      <c r="A102" s="71">
        <v>10</v>
      </c>
      <c r="B102" s="5" t="s">
        <v>344</v>
      </c>
      <c r="C102" s="6" t="s">
        <v>345</v>
      </c>
      <c r="D102" s="69" t="s">
        <v>346</v>
      </c>
      <c r="E102" s="70">
        <v>6.1</v>
      </c>
      <c r="F102" s="71" t="s">
        <v>72</v>
      </c>
      <c r="G102" s="71" t="s">
        <v>73</v>
      </c>
      <c r="H102" s="72" t="s">
        <v>271</v>
      </c>
      <c r="I102" s="71" t="s">
        <v>74</v>
      </c>
      <c r="J102" s="72" t="s">
        <v>347</v>
      </c>
      <c r="K102" s="274">
        <v>10.4</v>
      </c>
      <c r="L102" s="253">
        <v>34</v>
      </c>
      <c r="M102" s="275" t="s">
        <v>21</v>
      </c>
    </row>
    <row r="103" spans="1:13">
      <c r="A103" s="71">
        <v>11</v>
      </c>
      <c r="B103" s="5" t="s">
        <v>348</v>
      </c>
      <c r="C103" s="6" t="s">
        <v>349</v>
      </c>
      <c r="D103" s="69" t="s">
        <v>350</v>
      </c>
      <c r="E103" s="70">
        <v>6.1</v>
      </c>
      <c r="F103" s="71" t="s">
        <v>29</v>
      </c>
      <c r="G103" s="71" t="s">
        <v>30</v>
      </c>
      <c r="H103" s="72" t="s">
        <v>271</v>
      </c>
      <c r="I103" s="71" t="s">
        <v>80</v>
      </c>
      <c r="J103" s="72" t="s">
        <v>351</v>
      </c>
      <c r="K103" s="274">
        <v>10.15</v>
      </c>
      <c r="L103" s="253">
        <v>35</v>
      </c>
      <c r="M103" s="275"/>
    </row>
    <row r="104" spans="1:13">
      <c r="A104" s="71">
        <v>12</v>
      </c>
      <c r="B104" s="5" t="s">
        <v>347</v>
      </c>
      <c r="C104" s="6" t="s">
        <v>352</v>
      </c>
      <c r="D104" s="69" t="s">
        <v>112</v>
      </c>
      <c r="E104" s="70">
        <v>6.2</v>
      </c>
      <c r="F104" s="71" t="s">
        <v>29</v>
      </c>
      <c r="G104" s="71" t="s">
        <v>164</v>
      </c>
      <c r="H104" s="72" t="s">
        <v>271</v>
      </c>
      <c r="I104" s="71" t="s">
        <v>93</v>
      </c>
      <c r="J104" s="72" t="s">
        <v>26</v>
      </c>
      <c r="K104" s="274">
        <v>10.1</v>
      </c>
      <c r="L104" s="253">
        <v>36</v>
      </c>
      <c r="M104" s="275"/>
    </row>
    <row r="105" spans="1:13">
      <c r="A105" s="71">
        <v>13</v>
      </c>
      <c r="B105" s="5" t="s">
        <v>353</v>
      </c>
      <c r="C105" s="6" t="s">
        <v>354</v>
      </c>
      <c r="D105" s="69" t="s">
        <v>355</v>
      </c>
      <c r="E105" s="70">
        <v>6.1</v>
      </c>
      <c r="F105" s="71" t="s">
        <v>72</v>
      </c>
      <c r="G105" s="71" t="s">
        <v>73</v>
      </c>
      <c r="H105" s="72" t="s">
        <v>271</v>
      </c>
      <c r="I105" s="71" t="s">
        <v>74</v>
      </c>
      <c r="J105" s="72" t="s">
        <v>356</v>
      </c>
      <c r="K105" s="274">
        <v>10</v>
      </c>
      <c r="L105" s="253">
        <v>37</v>
      </c>
      <c r="M105" s="275"/>
    </row>
    <row r="106" spans="1:13">
      <c r="A106" s="71">
        <v>14</v>
      </c>
      <c r="B106" s="5" t="s">
        <v>272</v>
      </c>
      <c r="C106" s="6" t="s">
        <v>357</v>
      </c>
      <c r="D106" s="69" t="s">
        <v>358</v>
      </c>
      <c r="E106" s="70">
        <v>6.2</v>
      </c>
      <c r="F106" s="71" t="s">
        <v>29</v>
      </c>
      <c r="G106" s="71" t="s">
        <v>30</v>
      </c>
      <c r="H106" s="72" t="s">
        <v>271</v>
      </c>
      <c r="I106" s="71" t="s">
        <v>100</v>
      </c>
      <c r="J106" s="72" t="s">
        <v>145</v>
      </c>
      <c r="K106" s="274">
        <v>9.9</v>
      </c>
      <c r="L106" s="253">
        <v>38</v>
      </c>
      <c r="M106" s="275"/>
    </row>
    <row r="107" spans="1:13">
      <c r="A107" s="71">
        <v>15</v>
      </c>
      <c r="B107" s="7" t="s">
        <v>254</v>
      </c>
      <c r="C107" s="6" t="s">
        <v>359</v>
      </c>
      <c r="D107" s="69" t="s">
        <v>234</v>
      </c>
      <c r="E107" s="70">
        <v>6.2</v>
      </c>
      <c r="F107" s="71" t="s">
        <v>29</v>
      </c>
      <c r="G107" s="71" t="s">
        <v>30</v>
      </c>
      <c r="H107" s="72" t="s">
        <v>271</v>
      </c>
      <c r="I107" s="71" t="s">
        <v>182</v>
      </c>
      <c r="J107" s="72" t="s">
        <v>208</v>
      </c>
      <c r="K107" s="274">
        <v>9.6999999999999993</v>
      </c>
      <c r="L107" s="253">
        <v>39</v>
      </c>
      <c r="M107" s="275"/>
    </row>
    <row r="108" spans="1:13">
      <c r="A108" s="71">
        <v>16</v>
      </c>
      <c r="B108" s="7" t="s">
        <v>360</v>
      </c>
      <c r="C108" s="9" t="s">
        <v>361</v>
      </c>
      <c r="D108" s="73" t="s">
        <v>362</v>
      </c>
      <c r="E108" s="74">
        <v>61</v>
      </c>
      <c r="F108" s="75" t="s">
        <v>29</v>
      </c>
      <c r="G108" s="75" t="s">
        <v>30</v>
      </c>
      <c r="H108" s="75" t="s">
        <v>271</v>
      </c>
      <c r="I108" s="71" t="s">
        <v>100</v>
      </c>
      <c r="J108" s="72" t="s">
        <v>255</v>
      </c>
      <c r="K108" s="274">
        <v>9.65</v>
      </c>
      <c r="L108" s="253">
        <v>40</v>
      </c>
      <c r="M108" s="275"/>
    </row>
    <row r="109" spans="1:13">
      <c r="A109" s="71">
        <v>1</v>
      </c>
      <c r="B109" s="5" t="s">
        <v>299</v>
      </c>
      <c r="C109" s="10" t="s">
        <v>363</v>
      </c>
      <c r="D109" s="69" t="s">
        <v>364</v>
      </c>
      <c r="E109" s="70">
        <v>6.1</v>
      </c>
      <c r="F109" s="71" t="s">
        <v>29</v>
      </c>
      <c r="G109" s="71" t="s">
        <v>30</v>
      </c>
      <c r="H109" s="72" t="s">
        <v>271</v>
      </c>
      <c r="I109" s="71" t="s">
        <v>80</v>
      </c>
      <c r="J109" s="72" t="s">
        <v>267</v>
      </c>
      <c r="K109" s="274">
        <v>9.4</v>
      </c>
      <c r="L109" s="253">
        <v>41</v>
      </c>
      <c r="M109" s="275"/>
    </row>
    <row r="110" spans="1:13">
      <c r="A110" s="71">
        <v>2</v>
      </c>
      <c r="B110" s="8">
        <v>149</v>
      </c>
      <c r="C110" s="6" t="s">
        <v>35</v>
      </c>
      <c r="D110" s="69" t="s">
        <v>36</v>
      </c>
      <c r="E110" s="70">
        <v>6.1</v>
      </c>
      <c r="F110" s="71" t="s">
        <v>29</v>
      </c>
      <c r="G110" s="71" t="s">
        <v>30</v>
      </c>
      <c r="H110" s="72" t="s">
        <v>271</v>
      </c>
      <c r="I110" s="71" t="s">
        <v>37</v>
      </c>
      <c r="J110" s="72" t="s">
        <v>330</v>
      </c>
      <c r="K110" s="274">
        <v>9.3000000000000007</v>
      </c>
      <c r="L110" s="253">
        <v>42</v>
      </c>
      <c r="M110" s="275"/>
    </row>
    <row r="111" spans="1:13">
      <c r="A111" s="71">
        <v>3</v>
      </c>
      <c r="B111" s="5" t="s">
        <v>237</v>
      </c>
      <c r="C111" s="6" t="s">
        <v>365</v>
      </c>
      <c r="D111" s="69" t="s">
        <v>366</v>
      </c>
      <c r="E111" s="70">
        <v>6.2</v>
      </c>
      <c r="F111" s="71" t="s">
        <v>29</v>
      </c>
      <c r="G111" s="71" t="s">
        <v>30</v>
      </c>
      <c r="H111" s="72" t="s">
        <v>271</v>
      </c>
      <c r="I111" s="71" t="s">
        <v>182</v>
      </c>
      <c r="J111" s="72" t="s">
        <v>99</v>
      </c>
      <c r="K111" s="274">
        <v>9.1</v>
      </c>
      <c r="L111" s="253">
        <v>43</v>
      </c>
      <c r="M111" s="275"/>
    </row>
    <row r="112" spans="1:13">
      <c r="A112" s="71">
        <v>4</v>
      </c>
      <c r="B112" s="5" t="s">
        <v>367</v>
      </c>
      <c r="C112" s="6" t="s">
        <v>368</v>
      </c>
      <c r="D112" s="69" t="s">
        <v>201</v>
      </c>
      <c r="E112" s="70">
        <v>6.2</v>
      </c>
      <c r="F112" s="71" t="s">
        <v>29</v>
      </c>
      <c r="G112" s="71" t="s">
        <v>30</v>
      </c>
      <c r="H112" s="72" t="s">
        <v>271</v>
      </c>
      <c r="I112" s="71" t="s">
        <v>100</v>
      </c>
      <c r="J112" s="72" t="s">
        <v>369</v>
      </c>
      <c r="K112" s="274">
        <v>8.9499999999999993</v>
      </c>
      <c r="L112" s="253">
        <v>44</v>
      </c>
      <c r="M112" s="275"/>
    </row>
    <row r="113" spans="1:13">
      <c r="A113" s="71">
        <v>5</v>
      </c>
      <c r="B113" s="5" t="s">
        <v>251</v>
      </c>
      <c r="C113" s="6" t="s">
        <v>370</v>
      </c>
      <c r="D113" s="69" t="s">
        <v>234</v>
      </c>
      <c r="E113" s="70">
        <v>6.2</v>
      </c>
      <c r="F113" s="71" t="s">
        <v>29</v>
      </c>
      <c r="G113" s="71" t="s">
        <v>30</v>
      </c>
      <c r="H113" s="72" t="s">
        <v>271</v>
      </c>
      <c r="I113" s="71" t="s">
        <v>122</v>
      </c>
      <c r="J113" s="72" t="s">
        <v>50</v>
      </c>
      <c r="K113" s="274">
        <v>8.6</v>
      </c>
      <c r="L113" s="253">
        <v>45</v>
      </c>
      <c r="M113" s="275"/>
    </row>
    <row r="114" spans="1:13">
      <c r="A114" s="71">
        <v>6</v>
      </c>
      <c r="B114" s="5" t="s">
        <v>222</v>
      </c>
      <c r="C114" s="6" t="s">
        <v>371</v>
      </c>
      <c r="D114" s="69" t="s">
        <v>372</v>
      </c>
      <c r="E114" s="70">
        <v>6.4</v>
      </c>
      <c r="F114" s="71" t="s">
        <v>29</v>
      </c>
      <c r="G114" s="71" t="s">
        <v>30</v>
      </c>
      <c r="H114" s="72" t="s">
        <v>271</v>
      </c>
      <c r="I114" s="71" t="s">
        <v>230</v>
      </c>
      <c r="J114" s="72" t="s">
        <v>373</v>
      </c>
      <c r="K114" s="274">
        <v>8.5500000000000007</v>
      </c>
      <c r="L114" s="253">
        <v>46</v>
      </c>
      <c r="M114" s="275"/>
    </row>
    <row r="115" spans="1:13">
      <c r="A115" s="71">
        <v>7</v>
      </c>
      <c r="B115" s="5" t="s">
        <v>321</v>
      </c>
      <c r="C115" s="6" t="s">
        <v>224</v>
      </c>
      <c r="D115" s="69" t="s">
        <v>104</v>
      </c>
      <c r="E115" s="70">
        <v>6.3</v>
      </c>
      <c r="F115" s="71" t="s">
        <v>29</v>
      </c>
      <c r="G115" s="71" t="s">
        <v>30</v>
      </c>
      <c r="H115" s="72" t="s">
        <v>271</v>
      </c>
      <c r="I115" s="71" t="s">
        <v>117</v>
      </c>
      <c r="J115" s="72" t="s">
        <v>374</v>
      </c>
      <c r="K115" s="274">
        <v>8.5</v>
      </c>
      <c r="L115" s="253">
        <v>47</v>
      </c>
      <c r="M115" s="275"/>
    </row>
    <row r="116" spans="1:13">
      <c r="A116" s="71">
        <v>8</v>
      </c>
      <c r="B116" s="5" t="s">
        <v>375</v>
      </c>
      <c r="C116" s="6" t="s">
        <v>376</v>
      </c>
      <c r="D116" s="69" t="s">
        <v>377</v>
      </c>
      <c r="E116" s="70">
        <v>6.4</v>
      </c>
      <c r="F116" s="71" t="s">
        <v>72</v>
      </c>
      <c r="G116" s="71" t="s">
        <v>73</v>
      </c>
      <c r="H116" s="72" t="s">
        <v>271</v>
      </c>
      <c r="I116" s="71" t="s">
        <v>74</v>
      </c>
      <c r="J116" s="72" t="s">
        <v>45</v>
      </c>
      <c r="K116" s="274">
        <v>8.4499999999999993</v>
      </c>
      <c r="L116" s="253">
        <v>48</v>
      </c>
      <c r="M116" s="275"/>
    </row>
    <row r="117" spans="1:13">
      <c r="A117" s="71">
        <v>9</v>
      </c>
      <c r="B117" s="5" t="s">
        <v>378</v>
      </c>
      <c r="C117" s="6" t="s">
        <v>379</v>
      </c>
      <c r="D117" s="69" t="s">
        <v>175</v>
      </c>
      <c r="E117" s="70">
        <v>6.4</v>
      </c>
      <c r="F117" s="71" t="s">
        <v>29</v>
      </c>
      <c r="G117" s="71" t="s">
        <v>30</v>
      </c>
      <c r="H117" s="72" t="s">
        <v>271</v>
      </c>
      <c r="I117" s="71" t="s">
        <v>182</v>
      </c>
      <c r="J117" s="72" t="s">
        <v>380</v>
      </c>
      <c r="K117" s="274">
        <v>8.25</v>
      </c>
      <c r="L117" s="253">
        <v>49</v>
      </c>
      <c r="M117" s="275"/>
    </row>
    <row r="118" spans="1:13">
      <c r="A118" s="71">
        <v>10</v>
      </c>
      <c r="B118" s="5" t="s">
        <v>381</v>
      </c>
      <c r="C118" s="6" t="s">
        <v>382</v>
      </c>
      <c r="D118" s="69" t="s">
        <v>383</v>
      </c>
      <c r="E118" s="70">
        <v>6.3</v>
      </c>
      <c r="F118" s="71" t="s">
        <v>29</v>
      </c>
      <c r="G118" s="71" t="s">
        <v>30</v>
      </c>
      <c r="H118" s="72" t="s">
        <v>271</v>
      </c>
      <c r="I118" s="71" t="s">
        <v>32</v>
      </c>
      <c r="J118" s="72" t="s">
        <v>177</v>
      </c>
      <c r="K118" s="274">
        <v>8.1</v>
      </c>
      <c r="L118" s="253">
        <v>50</v>
      </c>
      <c r="M118" s="275"/>
    </row>
    <row r="119" spans="1:13">
      <c r="A119" s="71">
        <v>11</v>
      </c>
      <c r="B119" s="5" t="s">
        <v>384</v>
      </c>
      <c r="C119" s="6" t="s">
        <v>385</v>
      </c>
      <c r="D119" s="69" t="s">
        <v>298</v>
      </c>
      <c r="E119" s="70">
        <v>6.1</v>
      </c>
      <c r="F119" s="71" t="s">
        <v>29</v>
      </c>
      <c r="G119" s="71" t="s">
        <v>30</v>
      </c>
      <c r="H119" s="72" t="s">
        <v>271</v>
      </c>
      <c r="I119" s="71" t="s">
        <v>122</v>
      </c>
      <c r="J119" s="72" t="s">
        <v>194</v>
      </c>
      <c r="K119" s="274">
        <v>7.6</v>
      </c>
      <c r="L119" s="253">
        <v>51</v>
      </c>
      <c r="M119" s="275"/>
    </row>
    <row r="120" spans="1:13">
      <c r="A120" s="71">
        <v>12</v>
      </c>
      <c r="B120" s="5" t="s">
        <v>85</v>
      </c>
      <c r="C120" s="6" t="s">
        <v>386</v>
      </c>
      <c r="D120" s="69" t="s">
        <v>387</v>
      </c>
      <c r="E120" s="70">
        <v>6.1</v>
      </c>
      <c r="F120" s="71" t="s">
        <v>72</v>
      </c>
      <c r="G120" s="71" t="s">
        <v>73</v>
      </c>
      <c r="H120" s="72" t="s">
        <v>271</v>
      </c>
      <c r="I120" s="71" t="s">
        <v>74</v>
      </c>
      <c r="J120" s="72" t="s">
        <v>388</v>
      </c>
      <c r="K120" s="274">
        <v>7.55</v>
      </c>
      <c r="L120" s="253">
        <v>52</v>
      </c>
      <c r="M120" s="275"/>
    </row>
    <row r="121" spans="1:13">
      <c r="A121" s="71">
        <v>13</v>
      </c>
      <c r="B121" s="5" t="s">
        <v>55</v>
      </c>
      <c r="C121" s="6" t="s">
        <v>389</v>
      </c>
      <c r="D121" s="69" t="s">
        <v>42</v>
      </c>
      <c r="E121" s="70">
        <v>6.3</v>
      </c>
      <c r="F121" s="71" t="s">
        <v>29</v>
      </c>
      <c r="G121" s="71" t="s">
        <v>30</v>
      </c>
      <c r="H121" s="72" t="s">
        <v>271</v>
      </c>
      <c r="I121" s="71" t="s">
        <v>230</v>
      </c>
      <c r="J121" s="72" t="s">
        <v>390</v>
      </c>
      <c r="K121" s="274">
        <v>7.45</v>
      </c>
      <c r="L121" s="253">
        <v>53</v>
      </c>
      <c r="M121" s="275"/>
    </row>
    <row r="122" spans="1:13">
      <c r="A122" s="71">
        <v>14</v>
      </c>
      <c r="B122" s="5" t="s">
        <v>316</v>
      </c>
      <c r="C122" s="6" t="s">
        <v>115</v>
      </c>
      <c r="D122" s="69" t="s">
        <v>116</v>
      </c>
      <c r="E122" s="70">
        <v>6.3</v>
      </c>
      <c r="F122" s="71" t="s">
        <v>29</v>
      </c>
      <c r="G122" s="71" t="s">
        <v>30</v>
      </c>
      <c r="H122" s="72" t="s">
        <v>271</v>
      </c>
      <c r="I122" s="71" t="s">
        <v>117</v>
      </c>
      <c r="J122" s="72" t="s">
        <v>184</v>
      </c>
      <c r="K122" s="274">
        <v>6.9</v>
      </c>
      <c r="L122" s="253">
        <v>54</v>
      </c>
      <c r="M122" s="275"/>
    </row>
    <row r="123" spans="1:13">
      <c r="A123" s="71">
        <v>15</v>
      </c>
      <c r="B123" s="5" t="s">
        <v>207</v>
      </c>
      <c r="C123" s="6" t="s">
        <v>78</v>
      </c>
      <c r="D123" s="69" t="s">
        <v>79</v>
      </c>
      <c r="E123" s="70">
        <v>6.1</v>
      </c>
      <c r="F123" s="71" t="s">
        <v>53</v>
      </c>
      <c r="G123" s="71" t="s">
        <v>30</v>
      </c>
      <c r="H123" s="72" t="s">
        <v>271</v>
      </c>
      <c r="I123" s="71" t="s">
        <v>80</v>
      </c>
      <c r="J123" s="72" t="s">
        <v>391</v>
      </c>
      <c r="K123" s="274">
        <v>6.65</v>
      </c>
      <c r="L123" s="253">
        <v>55</v>
      </c>
      <c r="M123" s="275"/>
    </row>
    <row r="124" spans="1:13">
      <c r="A124" s="71">
        <v>16</v>
      </c>
      <c r="B124" s="5" t="s">
        <v>317</v>
      </c>
      <c r="C124" s="6" t="s">
        <v>392</v>
      </c>
      <c r="D124" s="69" t="s">
        <v>247</v>
      </c>
      <c r="E124" s="70">
        <v>6.2</v>
      </c>
      <c r="F124" s="71" t="s">
        <v>29</v>
      </c>
      <c r="G124" s="71" t="s">
        <v>30</v>
      </c>
      <c r="H124" s="72" t="s">
        <v>271</v>
      </c>
      <c r="I124" s="71" t="s">
        <v>230</v>
      </c>
      <c r="J124" s="72" t="s">
        <v>169</v>
      </c>
      <c r="K124" s="274">
        <v>6.6</v>
      </c>
      <c r="L124" s="253">
        <v>56</v>
      </c>
      <c r="M124" s="275"/>
    </row>
    <row r="125" spans="1:13">
      <c r="A125" s="71">
        <v>17</v>
      </c>
      <c r="B125" s="5" t="s">
        <v>393</v>
      </c>
      <c r="C125" s="6" t="s">
        <v>394</v>
      </c>
      <c r="D125" s="69" t="s">
        <v>171</v>
      </c>
      <c r="E125" s="70">
        <v>6.1</v>
      </c>
      <c r="F125" s="71" t="s">
        <v>29</v>
      </c>
      <c r="G125" s="71" t="s">
        <v>30</v>
      </c>
      <c r="H125" s="72" t="s">
        <v>271</v>
      </c>
      <c r="I125" s="71" t="s">
        <v>80</v>
      </c>
      <c r="J125" s="72" t="s">
        <v>395</v>
      </c>
      <c r="K125" s="274">
        <v>6.55</v>
      </c>
      <c r="L125" s="253">
        <v>57</v>
      </c>
      <c r="M125" s="275"/>
    </row>
    <row r="126" spans="1:13">
      <c r="A126" s="71">
        <v>18</v>
      </c>
      <c r="B126" s="5" t="s">
        <v>396</v>
      </c>
      <c r="C126" s="6" t="s">
        <v>397</v>
      </c>
      <c r="D126" s="69" t="s">
        <v>84</v>
      </c>
      <c r="E126" s="70">
        <v>6.2</v>
      </c>
      <c r="F126" s="71" t="s">
        <v>29</v>
      </c>
      <c r="G126" s="71" t="s">
        <v>30</v>
      </c>
      <c r="H126" s="76" t="s">
        <v>271</v>
      </c>
      <c r="I126" s="71" t="s">
        <v>230</v>
      </c>
      <c r="J126" s="72" t="s">
        <v>393</v>
      </c>
      <c r="K126" s="274">
        <v>5.95</v>
      </c>
      <c r="L126" s="253">
        <v>58</v>
      </c>
      <c r="M126" s="275"/>
    </row>
    <row r="127" spans="1:13">
      <c r="A127" s="71">
        <v>19</v>
      </c>
      <c r="B127" s="5" t="s">
        <v>398</v>
      </c>
      <c r="C127" s="6" t="s">
        <v>399</v>
      </c>
      <c r="D127" s="69" t="s">
        <v>201</v>
      </c>
      <c r="E127" s="70">
        <v>6.2</v>
      </c>
      <c r="F127" s="71" t="s">
        <v>29</v>
      </c>
      <c r="G127" s="71" t="s">
        <v>30</v>
      </c>
      <c r="H127" s="76" t="s">
        <v>271</v>
      </c>
      <c r="I127" s="71" t="s">
        <v>172</v>
      </c>
      <c r="J127" s="72" t="s">
        <v>400</v>
      </c>
      <c r="K127" s="274">
        <v>5.95</v>
      </c>
      <c r="L127" s="253">
        <v>58</v>
      </c>
      <c r="M127" s="275"/>
    </row>
    <row r="128" spans="1:13">
      <c r="A128" s="71">
        <v>20</v>
      </c>
      <c r="B128" s="8">
        <v>118</v>
      </c>
      <c r="C128" s="6" t="s">
        <v>401</v>
      </c>
      <c r="D128" s="69" t="s">
        <v>402</v>
      </c>
      <c r="E128" s="70">
        <v>6.2</v>
      </c>
      <c r="F128" s="71" t="s">
        <v>29</v>
      </c>
      <c r="G128" s="71" t="s">
        <v>30</v>
      </c>
      <c r="H128" s="76" t="s">
        <v>271</v>
      </c>
      <c r="I128" s="71" t="s">
        <v>54</v>
      </c>
      <c r="J128" s="72" t="s">
        <v>403</v>
      </c>
      <c r="K128" s="274">
        <v>5.7</v>
      </c>
      <c r="L128" s="253">
        <v>60</v>
      </c>
      <c r="M128" s="275"/>
    </row>
    <row r="129" spans="1:13">
      <c r="A129" s="71">
        <v>21</v>
      </c>
      <c r="B129" s="5" t="s">
        <v>404</v>
      </c>
      <c r="C129" s="6" t="s">
        <v>405</v>
      </c>
      <c r="D129" s="69" t="s">
        <v>292</v>
      </c>
      <c r="E129" s="70">
        <v>6.1</v>
      </c>
      <c r="F129" s="71" t="s">
        <v>29</v>
      </c>
      <c r="G129" s="71" t="s">
        <v>30</v>
      </c>
      <c r="H129" s="76" t="s">
        <v>271</v>
      </c>
      <c r="I129" s="71" t="s">
        <v>80</v>
      </c>
      <c r="J129" s="72" t="s">
        <v>406</v>
      </c>
      <c r="K129" s="274">
        <v>5.55</v>
      </c>
      <c r="L129" s="253">
        <v>61</v>
      </c>
      <c r="M129" s="275"/>
    </row>
    <row r="130" spans="1:13">
      <c r="A130" s="71">
        <v>22</v>
      </c>
      <c r="B130" s="5" t="s">
        <v>276</v>
      </c>
      <c r="C130" s="6" t="s">
        <v>407</v>
      </c>
      <c r="D130" s="69" t="s">
        <v>210</v>
      </c>
      <c r="E130" s="70">
        <v>6.3</v>
      </c>
      <c r="F130" s="71" t="s">
        <v>29</v>
      </c>
      <c r="G130" s="71" t="s">
        <v>30</v>
      </c>
      <c r="H130" s="76" t="s">
        <v>271</v>
      </c>
      <c r="I130" s="71" t="s">
        <v>230</v>
      </c>
      <c r="J130" s="72" t="s">
        <v>264</v>
      </c>
      <c r="K130" s="274">
        <v>5.35</v>
      </c>
      <c r="L130" s="253">
        <v>62</v>
      </c>
      <c r="M130" s="275"/>
    </row>
    <row r="131" spans="1:13">
      <c r="A131" s="71">
        <v>23</v>
      </c>
      <c r="B131" s="5" t="s">
        <v>326</v>
      </c>
      <c r="C131" s="6" t="s">
        <v>408</v>
      </c>
      <c r="D131" s="69" t="s">
        <v>409</v>
      </c>
      <c r="E131" s="70">
        <v>6.1</v>
      </c>
      <c r="F131" s="71" t="s">
        <v>29</v>
      </c>
      <c r="G131" s="71" t="s">
        <v>30</v>
      </c>
      <c r="H131" s="76" t="s">
        <v>271</v>
      </c>
      <c r="I131" s="71" t="s">
        <v>32</v>
      </c>
      <c r="J131" s="72" t="s">
        <v>348</v>
      </c>
      <c r="K131" s="274">
        <v>5.35</v>
      </c>
      <c r="L131" s="253">
        <v>62</v>
      </c>
      <c r="M131" s="275"/>
    </row>
    <row r="132" spans="1:13">
      <c r="A132" s="71">
        <v>24</v>
      </c>
      <c r="B132" s="5" t="s">
        <v>260</v>
      </c>
      <c r="C132" s="6" t="s">
        <v>410</v>
      </c>
      <c r="D132" s="69" t="s">
        <v>163</v>
      </c>
      <c r="E132" s="70">
        <v>6.1</v>
      </c>
      <c r="F132" s="71" t="s">
        <v>29</v>
      </c>
      <c r="G132" s="71" t="s">
        <v>30</v>
      </c>
      <c r="H132" s="76" t="s">
        <v>271</v>
      </c>
      <c r="I132" s="71" t="s">
        <v>54</v>
      </c>
      <c r="J132" s="72" t="s">
        <v>188</v>
      </c>
      <c r="K132" s="274">
        <v>4.3</v>
      </c>
      <c r="L132" s="253">
        <v>64</v>
      </c>
      <c r="M132" s="275"/>
    </row>
    <row r="133" spans="1:13">
      <c r="A133" s="71">
        <v>25</v>
      </c>
      <c r="B133" s="5" t="s">
        <v>101</v>
      </c>
      <c r="C133" s="6" t="s">
        <v>411</v>
      </c>
      <c r="D133" s="69" t="s">
        <v>412</v>
      </c>
      <c r="E133" s="70">
        <v>6.1</v>
      </c>
      <c r="F133" s="71" t="s">
        <v>29</v>
      </c>
      <c r="G133" s="71" t="s">
        <v>30</v>
      </c>
      <c r="H133" s="76" t="s">
        <v>271</v>
      </c>
      <c r="I133" s="71" t="s">
        <v>206</v>
      </c>
      <c r="J133" s="72" t="s">
        <v>413</v>
      </c>
      <c r="K133" s="274">
        <v>2.9</v>
      </c>
      <c r="L133" s="253">
        <v>65</v>
      </c>
      <c r="M133" s="275"/>
    </row>
    <row r="134" spans="1:13">
      <c r="A134" s="77">
        <v>1</v>
      </c>
      <c r="B134" s="12" t="s">
        <v>414</v>
      </c>
      <c r="C134" s="13" t="s">
        <v>415</v>
      </c>
      <c r="D134" s="78" t="s">
        <v>278</v>
      </c>
      <c r="E134" s="79">
        <v>6.2</v>
      </c>
      <c r="F134" s="77" t="s">
        <v>29</v>
      </c>
      <c r="G134" s="77" t="s">
        <v>30</v>
      </c>
      <c r="H134" s="80" t="s">
        <v>416</v>
      </c>
      <c r="I134" s="77" t="s">
        <v>122</v>
      </c>
      <c r="J134" s="91" t="s">
        <v>417</v>
      </c>
      <c r="K134" s="274">
        <v>19.75</v>
      </c>
      <c r="L134" s="277">
        <v>1</v>
      </c>
      <c r="M134" s="275" t="s">
        <v>18</v>
      </c>
    </row>
    <row r="135" spans="1:13">
      <c r="A135" s="77">
        <v>2</v>
      </c>
      <c r="B135" s="15">
        <v>187</v>
      </c>
      <c r="C135" s="13" t="s">
        <v>310</v>
      </c>
      <c r="D135" s="78" t="s">
        <v>311</v>
      </c>
      <c r="E135" s="79">
        <v>6.7</v>
      </c>
      <c r="F135" s="77" t="s">
        <v>29</v>
      </c>
      <c r="G135" s="77" t="s">
        <v>30</v>
      </c>
      <c r="H135" s="80" t="s">
        <v>416</v>
      </c>
      <c r="I135" s="77" t="s">
        <v>105</v>
      </c>
      <c r="J135" s="91" t="s">
        <v>418</v>
      </c>
      <c r="K135" s="274">
        <v>17.25</v>
      </c>
      <c r="L135" s="253">
        <v>2</v>
      </c>
      <c r="M135" s="275" t="s">
        <v>19</v>
      </c>
    </row>
    <row r="136" spans="1:13">
      <c r="A136" s="77">
        <v>3</v>
      </c>
      <c r="B136" s="15">
        <v>175</v>
      </c>
      <c r="C136" s="13" t="s">
        <v>419</v>
      </c>
      <c r="D136" s="78" t="s">
        <v>36</v>
      </c>
      <c r="E136" s="79">
        <v>6.7</v>
      </c>
      <c r="F136" s="77" t="s">
        <v>29</v>
      </c>
      <c r="G136" s="77" t="s">
        <v>30</v>
      </c>
      <c r="H136" s="80" t="s">
        <v>416</v>
      </c>
      <c r="I136" s="77" t="s">
        <v>58</v>
      </c>
      <c r="J136" s="91" t="s">
        <v>404</v>
      </c>
      <c r="K136" s="274">
        <v>16.75</v>
      </c>
      <c r="L136" s="253">
        <v>3</v>
      </c>
      <c r="M136" s="275" t="s">
        <v>19</v>
      </c>
    </row>
    <row r="137" spans="1:13">
      <c r="A137" s="77">
        <v>4</v>
      </c>
      <c r="B137" s="15">
        <v>192</v>
      </c>
      <c r="C137" s="13" t="s">
        <v>280</v>
      </c>
      <c r="D137" s="78" t="s">
        <v>281</v>
      </c>
      <c r="E137" s="79">
        <v>6.7</v>
      </c>
      <c r="F137" s="77" t="s">
        <v>29</v>
      </c>
      <c r="G137" s="77" t="s">
        <v>30</v>
      </c>
      <c r="H137" s="80" t="s">
        <v>416</v>
      </c>
      <c r="I137" s="77" t="s">
        <v>105</v>
      </c>
      <c r="J137" s="91" t="s">
        <v>420</v>
      </c>
      <c r="K137" s="274">
        <v>16</v>
      </c>
      <c r="L137" s="253">
        <v>4</v>
      </c>
      <c r="M137" s="275" t="s">
        <v>19</v>
      </c>
    </row>
    <row r="138" spans="1:13">
      <c r="A138" s="77">
        <v>5</v>
      </c>
      <c r="B138" s="15">
        <v>174</v>
      </c>
      <c r="C138" s="13" t="s">
        <v>274</v>
      </c>
      <c r="D138" s="78" t="s">
        <v>275</v>
      </c>
      <c r="E138" s="79">
        <v>6.1</v>
      </c>
      <c r="F138" s="77" t="s">
        <v>29</v>
      </c>
      <c r="G138" s="77" t="s">
        <v>30</v>
      </c>
      <c r="H138" s="80" t="s">
        <v>416</v>
      </c>
      <c r="I138" s="77" t="s">
        <v>37</v>
      </c>
      <c r="J138" s="91" t="s">
        <v>396</v>
      </c>
      <c r="K138" s="274">
        <v>15.75</v>
      </c>
      <c r="L138" s="253">
        <v>5</v>
      </c>
      <c r="M138" s="275" t="s">
        <v>20</v>
      </c>
    </row>
    <row r="139" spans="1:13">
      <c r="A139" s="77">
        <v>6</v>
      </c>
      <c r="B139" s="15">
        <v>170</v>
      </c>
      <c r="C139" s="13" t="s">
        <v>306</v>
      </c>
      <c r="D139" s="78" t="s">
        <v>307</v>
      </c>
      <c r="E139" s="79">
        <v>6.7</v>
      </c>
      <c r="F139" s="77" t="s">
        <v>29</v>
      </c>
      <c r="G139" s="77" t="s">
        <v>30</v>
      </c>
      <c r="H139" s="80" t="s">
        <v>416</v>
      </c>
      <c r="I139" s="77" t="s">
        <v>105</v>
      </c>
      <c r="J139" s="91" t="s">
        <v>77</v>
      </c>
      <c r="K139" s="274">
        <v>15.25</v>
      </c>
      <c r="L139" s="253">
        <v>6</v>
      </c>
      <c r="M139" s="275" t="s">
        <v>20</v>
      </c>
    </row>
    <row r="140" spans="1:13">
      <c r="A140" s="77">
        <v>7</v>
      </c>
      <c r="B140" s="15">
        <v>176</v>
      </c>
      <c r="C140" s="13" t="s">
        <v>277</v>
      </c>
      <c r="D140" s="78" t="s">
        <v>278</v>
      </c>
      <c r="E140" s="79">
        <v>6.1</v>
      </c>
      <c r="F140" s="77" t="s">
        <v>29</v>
      </c>
      <c r="G140" s="77" t="s">
        <v>30</v>
      </c>
      <c r="H140" s="80" t="s">
        <v>416</v>
      </c>
      <c r="I140" s="77" t="s">
        <v>37</v>
      </c>
      <c r="J140" s="91" t="s">
        <v>421</v>
      </c>
      <c r="K140" s="274">
        <v>14.25</v>
      </c>
      <c r="L140" s="253">
        <v>7</v>
      </c>
      <c r="M140" s="275" t="s">
        <v>20</v>
      </c>
    </row>
    <row r="141" spans="1:13">
      <c r="A141" s="77">
        <v>8</v>
      </c>
      <c r="B141" s="15">
        <v>186</v>
      </c>
      <c r="C141" s="13" t="s">
        <v>422</v>
      </c>
      <c r="D141" s="78" t="s">
        <v>423</v>
      </c>
      <c r="E141" s="79">
        <v>6.7</v>
      </c>
      <c r="F141" s="77" t="s">
        <v>29</v>
      </c>
      <c r="G141" s="77" t="s">
        <v>30</v>
      </c>
      <c r="H141" s="80" t="s">
        <v>416</v>
      </c>
      <c r="I141" s="77" t="s">
        <v>105</v>
      </c>
      <c r="J141" s="91" t="s">
        <v>327</v>
      </c>
      <c r="K141" s="274">
        <v>13.75</v>
      </c>
      <c r="L141" s="253">
        <v>8</v>
      </c>
      <c r="M141" s="275" t="s">
        <v>20</v>
      </c>
    </row>
    <row r="142" spans="1:13">
      <c r="A142" s="77">
        <v>9</v>
      </c>
      <c r="B142" s="15">
        <v>180</v>
      </c>
      <c r="C142" s="13" t="s">
        <v>424</v>
      </c>
      <c r="D142" s="78" t="s">
        <v>292</v>
      </c>
      <c r="E142" s="79">
        <v>6.7</v>
      </c>
      <c r="F142" s="77" t="s">
        <v>29</v>
      </c>
      <c r="G142" s="77" t="s">
        <v>30</v>
      </c>
      <c r="H142" s="80" t="s">
        <v>416</v>
      </c>
      <c r="I142" s="77" t="s">
        <v>105</v>
      </c>
      <c r="J142" s="91" t="s">
        <v>425</v>
      </c>
      <c r="K142" s="274">
        <v>13.5</v>
      </c>
      <c r="L142" s="253">
        <v>9</v>
      </c>
      <c r="M142" s="275" t="s">
        <v>20</v>
      </c>
    </row>
    <row r="143" spans="1:13">
      <c r="A143" s="77">
        <v>10</v>
      </c>
      <c r="B143" s="12" t="s">
        <v>369</v>
      </c>
      <c r="C143" s="13" t="s">
        <v>426</v>
      </c>
      <c r="D143" s="78" t="s">
        <v>112</v>
      </c>
      <c r="E143" s="79">
        <v>6.2</v>
      </c>
      <c r="F143" s="77" t="s">
        <v>29</v>
      </c>
      <c r="G143" s="77" t="s">
        <v>30</v>
      </c>
      <c r="H143" s="80" t="s">
        <v>416</v>
      </c>
      <c r="I143" s="77" t="s">
        <v>32</v>
      </c>
      <c r="J143" s="91" t="s">
        <v>223</v>
      </c>
      <c r="K143" s="274">
        <v>12.75</v>
      </c>
      <c r="L143" s="253">
        <v>10</v>
      </c>
      <c r="M143" s="275" t="s">
        <v>20</v>
      </c>
    </row>
    <row r="144" spans="1:13">
      <c r="A144" s="77">
        <v>11</v>
      </c>
      <c r="B144" s="12" t="s">
        <v>427</v>
      </c>
      <c r="C144" s="13" t="s">
        <v>270</v>
      </c>
      <c r="D144" s="78" t="s">
        <v>250</v>
      </c>
      <c r="E144" s="79">
        <v>6.4</v>
      </c>
      <c r="F144" s="77" t="s">
        <v>29</v>
      </c>
      <c r="G144" s="77" t="s">
        <v>30</v>
      </c>
      <c r="H144" s="80" t="s">
        <v>416</v>
      </c>
      <c r="I144" s="77" t="s">
        <v>182</v>
      </c>
      <c r="J144" s="91" t="s">
        <v>381</v>
      </c>
      <c r="K144" s="274">
        <v>12.75</v>
      </c>
      <c r="L144" s="253">
        <v>10</v>
      </c>
      <c r="M144" s="275" t="s">
        <v>20</v>
      </c>
    </row>
    <row r="145" spans="1:13">
      <c r="A145" s="77">
        <v>12</v>
      </c>
      <c r="B145" s="15">
        <v>172</v>
      </c>
      <c r="C145" s="13" t="s">
        <v>313</v>
      </c>
      <c r="D145" s="78" t="s">
        <v>314</v>
      </c>
      <c r="E145" s="79">
        <v>6.7</v>
      </c>
      <c r="F145" s="77" t="s">
        <v>29</v>
      </c>
      <c r="G145" s="77" t="s">
        <v>30</v>
      </c>
      <c r="H145" s="80" t="s">
        <v>416</v>
      </c>
      <c r="I145" s="77" t="s">
        <v>58</v>
      </c>
      <c r="J145" s="91" t="s">
        <v>157</v>
      </c>
      <c r="K145" s="274">
        <v>12.5</v>
      </c>
      <c r="L145" s="253">
        <v>12</v>
      </c>
      <c r="M145" s="275" t="s">
        <v>20</v>
      </c>
    </row>
    <row r="146" spans="1:13">
      <c r="A146" s="77">
        <v>13</v>
      </c>
      <c r="B146" s="15">
        <v>177</v>
      </c>
      <c r="C146" s="13" t="s">
        <v>428</v>
      </c>
      <c r="D146" s="78" t="s">
        <v>278</v>
      </c>
      <c r="E146" s="79">
        <v>6.1</v>
      </c>
      <c r="F146" s="77" t="s">
        <v>29</v>
      </c>
      <c r="G146" s="77" t="s">
        <v>30</v>
      </c>
      <c r="H146" s="80" t="s">
        <v>416</v>
      </c>
      <c r="I146" s="77" t="s">
        <v>37</v>
      </c>
      <c r="J146" s="91" t="s">
        <v>427</v>
      </c>
      <c r="K146" s="274">
        <v>12</v>
      </c>
      <c r="L146" s="253">
        <v>13</v>
      </c>
      <c r="M146" s="275" t="s">
        <v>20</v>
      </c>
    </row>
    <row r="147" spans="1:13">
      <c r="A147" s="77">
        <v>14</v>
      </c>
      <c r="B147" s="15">
        <v>179</v>
      </c>
      <c r="C147" s="13" t="s">
        <v>429</v>
      </c>
      <c r="D147" s="78" t="s">
        <v>430</v>
      </c>
      <c r="E147" s="79">
        <v>6.7</v>
      </c>
      <c r="F147" s="77" t="s">
        <v>29</v>
      </c>
      <c r="G147" s="77" t="s">
        <v>30</v>
      </c>
      <c r="H147" s="80" t="s">
        <v>416</v>
      </c>
      <c r="I147" s="77" t="s">
        <v>58</v>
      </c>
      <c r="J147" s="91" t="s">
        <v>431</v>
      </c>
      <c r="K147" s="274">
        <v>12</v>
      </c>
      <c r="L147" s="253">
        <v>13</v>
      </c>
      <c r="M147" s="275" t="s">
        <v>20</v>
      </c>
    </row>
    <row r="148" spans="1:13">
      <c r="A148" s="77">
        <v>15</v>
      </c>
      <c r="B148" s="16" t="s">
        <v>432</v>
      </c>
      <c r="C148" s="17" t="s">
        <v>433</v>
      </c>
      <c r="D148" s="81" t="s">
        <v>434</v>
      </c>
      <c r="E148" s="82">
        <v>6.1</v>
      </c>
      <c r="F148" s="83" t="s">
        <v>29</v>
      </c>
      <c r="G148" s="83" t="s">
        <v>164</v>
      </c>
      <c r="H148" s="84" t="s">
        <v>416</v>
      </c>
      <c r="I148" s="83" t="s">
        <v>93</v>
      </c>
      <c r="J148" s="91" t="s">
        <v>435</v>
      </c>
      <c r="K148" s="274">
        <v>11.5</v>
      </c>
      <c r="L148" s="253">
        <v>15</v>
      </c>
      <c r="M148" s="275" t="s">
        <v>20</v>
      </c>
    </row>
    <row r="149" spans="1:13">
      <c r="A149" s="77">
        <v>16</v>
      </c>
      <c r="B149" s="15">
        <v>193</v>
      </c>
      <c r="C149" s="13" t="s">
        <v>436</v>
      </c>
      <c r="D149" s="78" t="s">
        <v>109</v>
      </c>
      <c r="E149" s="79">
        <v>6.1</v>
      </c>
      <c r="F149" s="77" t="s">
        <v>29</v>
      </c>
      <c r="G149" s="77" t="s">
        <v>30</v>
      </c>
      <c r="H149" s="80" t="s">
        <v>416</v>
      </c>
      <c r="I149" s="77" t="s">
        <v>167</v>
      </c>
      <c r="J149" s="91" t="s">
        <v>437</v>
      </c>
      <c r="K149" s="274">
        <v>11.5</v>
      </c>
      <c r="L149" s="253">
        <v>15</v>
      </c>
      <c r="M149" s="275" t="s">
        <v>20</v>
      </c>
    </row>
    <row r="150" spans="1:13">
      <c r="A150" s="77">
        <v>17</v>
      </c>
      <c r="B150" s="12" t="s">
        <v>89</v>
      </c>
      <c r="C150" s="13" t="s">
        <v>438</v>
      </c>
      <c r="D150" s="78" t="s">
        <v>439</v>
      </c>
      <c r="E150" s="79">
        <v>6.1</v>
      </c>
      <c r="F150" s="77" t="s">
        <v>29</v>
      </c>
      <c r="G150" s="77" t="s">
        <v>30</v>
      </c>
      <c r="H150" s="80" t="s">
        <v>416</v>
      </c>
      <c r="I150" s="77" t="s">
        <v>80</v>
      </c>
      <c r="J150" s="91" t="s">
        <v>440</v>
      </c>
      <c r="K150" s="274">
        <v>11.25</v>
      </c>
      <c r="L150" s="253">
        <v>17</v>
      </c>
      <c r="M150" s="275" t="s">
        <v>20</v>
      </c>
    </row>
    <row r="151" spans="1:13">
      <c r="A151" s="77">
        <v>18</v>
      </c>
      <c r="B151" s="15">
        <v>169</v>
      </c>
      <c r="C151" s="13" t="s">
        <v>332</v>
      </c>
      <c r="D151" s="78" t="s">
        <v>333</v>
      </c>
      <c r="E151" s="79">
        <v>6.1</v>
      </c>
      <c r="F151" s="77" t="s">
        <v>29</v>
      </c>
      <c r="G151" s="77" t="s">
        <v>30</v>
      </c>
      <c r="H151" s="80" t="s">
        <v>416</v>
      </c>
      <c r="I151" s="77" t="s">
        <v>167</v>
      </c>
      <c r="J151" s="91" t="s">
        <v>245</v>
      </c>
      <c r="K151" s="274">
        <v>11</v>
      </c>
      <c r="L151" s="253">
        <v>18</v>
      </c>
      <c r="M151" s="275" t="s">
        <v>20</v>
      </c>
    </row>
    <row r="152" spans="1:13">
      <c r="A152" s="77">
        <v>19</v>
      </c>
      <c r="B152" s="15">
        <v>188</v>
      </c>
      <c r="C152" s="13" t="s">
        <v>322</v>
      </c>
      <c r="D152" s="78" t="s">
        <v>323</v>
      </c>
      <c r="E152" s="79">
        <v>6.7</v>
      </c>
      <c r="F152" s="77" t="s">
        <v>29</v>
      </c>
      <c r="G152" s="77" t="s">
        <v>30</v>
      </c>
      <c r="H152" s="80" t="s">
        <v>416</v>
      </c>
      <c r="I152" s="77" t="s">
        <v>105</v>
      </c>
      <c r="J152" s="91" t="s">
        <v>441</v>
      </c>
      <c r="K152" s="274">
        <v>11</v>
      </c>
      <c r="L152" s="253">
        <v>18</v>
      </c>
      <c r="M152" s="275" t="s">
        <v>20</v>
      </c>
    </row>
    <row r="153" spans="1:13">
      <c r="A153" s="77">
        <v>20</v>
      </c>
      <c r="B153" s="15">
        <v>171</v>
      </c>
      <c r="C153" s="13" t="s">
        <v>442</v>
      </c>
      <c r="D153" s="78" t="s">
        <v>210</v>
      </c>
      <c r="E153" s="79">
        <v>6.7</v>
      </c>
      <c r="F153" s="77" t="s">
        <v>29</v>
      </c>
      <c r="G153" s="77" t="s">
        <v>30</v>
      </c>
      <c r="H153" s="80" t="s">
        <v>416</v>
      </c>
      <c r="I153" s="77" t="s">
        <v>58</v>
      </c>
      <c r="J153" s="91" t="s">
        <v>153</v>
      </c>
      <c r="K153" s="274">
        <v>10.75</v>
      </c>
      <c r="L153" s="253">
        <v>20</v>
      </c>
      <c r="M153" s="275" t="s">
        <v>21</v>
      </c>
    </row>
    <row r="154" spans="1:13">
      <c r="A154" s="77">
        <v>21</v>
      </c>
      <c r="B154" s="12" t="s">
        <v>443</v>
      </c>
      <c r="C154" s="13" t="s">
        <v>394</v>
      </c>
      <c r="D154" s="78" t="s">
        <v>171</v>
      </c>
      <c r="E154" s="79">
        <v>6.1</v>
      </c>
      <c r="F154" s="77" t="s">
        <v>29</v>
      </c>
      <c r="G154" s="77" t="s">
        <v>30</v>
      </c>
      <c r="H154" s="80" t="s">
        <v>416</v>
      </c>
      <c r="I154" s="77" t="s">
        <v>80</v>
      </c>
      <c r="J154" s="91" t="s">
        <v>444</v>
      </c>
      <c r="K154" s="274">
        <v>10.75</v>
      </c>
      <c r="L154" s="253">
        <v>20</v>
      </c>
      <c r="M154" s="275" t="s">
        <v>21</v>
      </c>
    </row>
    <row r="155" spans="1:13">
      <c r="A155" s="77">
        <v>22</v>
      </c>
      <c r="B155" s="15">
        <v>183</v>
      </c>
      <c r="C155" s="13" t="s">
        <v>315</v>
      </c>
      <c r="D155" s="78" t="s">
        <v>132</v>
      </c>
      <c r="E155" s="79">
        <v>6.7</v>
      </c>
      <c r="F155" s="77" t="s">
        <v>29</v>
      </c>
      <c r="G155" s="77" t="s">
        <v>30</v>
      </c>
      <c r="H155" s="80" t="s">
        <v>416</v>
      </c>
      <c r="I155" s="77" t="s">
        <v>105</v>
      </c>
      <c r="J155" s="91" t="s">
        <v>360</v>
      </c>
      <c r="K155" s="274">
        <v>10.25</v>
      </c>
      <c r="L155" s="253">
        <v>22</v>
      </c>
      <c r="M155" s="275" t="s">
        <v>21</v>
      </c>
    </row>
    <row r="156" spans="1:13">
      <c r="A156" s="77">
        <v>23</v>
      </c>
      <c r="B156" s="15">
        <v>178</v>
      </c>
      <c r="C156" s="13" t="s">
        <v>285</v>
      </c>
      <c r="D156" s="78" t="s">
        <v>286</v>
      </c>
      <c r="E156" s="79">
        <v>6.7</v>
      </c>
      <c r="F156" s="77" t="s">
        <v>29</v>
      </c>
      <c r="G156" s="77" t="s">
        <v>30</v>
      </c>
      <c r="H156" s="80" t="s">
        <v>416</v>
      </c>
      <c r="I156" s="77" t="s">
        <v>58</v>
      </c>
      <c r="J156" s="91" t="s">
        <v>443</v>
      </c>
      <c r="K156" s="274">
        <v>9.75</v>
      </c>
      <c r="L156" s="253">
        <v>23</v>
      </c>
      <c r="M156" s="275" t="s">
        <v>21</v>
      </c>
    </row>
    <row r="157" spans="1:13">
      <c r="A157" s="77">
        <v>1</v>
      </c>
      <c r="B157" s="12" t="s">
        <v>445</v>
      </c>
      <c r="C157" s="13" t="s">
        <v>376</v>
      </c>
      <c r="D157" s="78" t="s">
        <v>364</v>
      </c>
      <c r="E157" s="79">
        <v>6.1</v>
      </c>
      <c r="F157" s="77" t="s">
        <v>29</v>
      </c>
      <c r="G157" s="77" t="s">
        <v>30</v>
      </c>
      <c r="H157" s="80" t="s">
        <v>416</v>
      </c>
      <c r="I157" s="77" t="s">
        <v>80</v>
      </c>
      <c r="J157" s="91" t="s">
        <v>261</v>
      </c>
      <c r="K157" s="274">
        <v>9.5</v>
      </c>
      <c r="L157" s="253">
        <v>24</v>
      </c>
      <c r="M157" s="275" t="s">
        <v>21</v>
      </c>
    </row>
    <row r="158" spans="1:13">
      <c r="A158" s="77">
        <v>2</v>
      </c>
      <c r="B158" s="15">
        <v>185</v>
      </c>
      <c r="C158" s="13" t="s">
        <v>446</v>
      </c>
      <c r="D158" s="78" t="s">
        <v>447</v>
      </c>
      <c r="E158" s="79">
        <v>6.7</v>
      </c>
      <c r="F158" s="77" t="s">
        <v>29</v>
      </c>
      <c r="G158" s="77" t="s">
        <v>30</v>
      </c>
      <c r="H158" s="80" t="s">
        <v>416</v>
      </c>
      <c r="I158" s="77" t="s">
        <v>58</v>
      </c>
      <c r="J158" s="91" t="s">
        <v>398</v>
      </c>
      <c r="K158" s="274">
        <v>9.5</v>
      </c>
      <c r="L158" s="253">
        <v>24</v>
      </c>
      <c r="M158" s="275" t="s">
        <v>21</v>
      </c>
    </row>
    <row r="159" spans="1:13">
      <c r="A159" s="77">
        <v>3</v>
      </c>
      <c r="B159" s="15">
        <v>189</v>
      </c>
      <c r="C159" s="13" t="s">
        <v>283</v>
      </c>
      <c r="D159" s="78" t="s">
        <v>42</v>
      </c>
      <c r="E159" s="79">
        <v>6.7</v>
      </c>
      <c r="F159" s="77" t="s">
        <v>29</v>
      </c>
      <c r="G159" s="77" t="s">
        <v>30</v>
      </c>
      <c r="H159" s="80" t="s">
        <v>416</v>
      </c>
      <c r="I159" s="77" t="s">
        <v>58</v>
      </c>
      <c r="J159" s="91" t="s">
        <v>448</v>
      </c>
      <c r="K159" s="274">
        <v>9.5</v>
      </c>
      <c r="L159" s="253">
        <v>24</v>
      </c>
      <c r="M159" s="275" t="s">
        <v>21</v>
      </c>
    </row>
    <row r="160" spans="1:13">
      <c r="A160" s="77">
        <v>4</v>
      </c>
      <c r="B160" s="15">
        <v>184</v>
      </c>
      <c r="C160" s="13" t="s">
        <v>449</v>
      </c>
      <c r="D160" s="78" t="s">
        <v>450</v>
      </c>
      <c r="E160" s="79">
        <v>6.1</v>
      </c>
      <c r="F160" s="77" t="s">
        <v>29</v>
      </c>
      <c r="G160" s="77" t="s">
        <v>30</v>
      </c>
      <c r="H160" s="80" t="s">
        <v>416</v>
      </c>
      <c r="I160" s="77" t="s">
        <v>167</v>
      </c>
      <c r="J160" s="91" t="s">
        <v>367</v>
      </c>
      <c r="K160" s="274">
        <v>9.25</v>
      </c>
      <c r="L160" s="253">
        <v>27</v>
      </c>
      <c r="M160" s="275" t="s">
        <v>21</v>
      </c>
    </row>
    <row r="161" spans="1:13">
      <c r="A161" s="77">
        <v>5</v>
      </c>
      <c r="B161" s="15">
        <v>191</v>
      </c>
      <c r="C161" s="13" t="s">
        <v>451</v>
      </c>
      <c r="D161" s="78" t="s">
        <v>159</v>
      </c>
      <c r="E161" s="79">
        <v>6.1</v>
      </c>
      <c r="F161" s="77" t="s">
        <v>29</v>
      </c>
      <c r="G161" s="77" t="s">
        <v>30</v>
      </c>
      <c r="H161" s="80" t="s">
        <v>416</v>
      </c>
      <c r="I161" s="77" t="s">
        <v>37</v>
      </c>
      <c r="J161" s="91" t="s">
        <v>452</v>
      </c>
      <c r="K161" s="274">
        <v>9.25</v>
      </c>
      <c r="L161" s="253">
        <v>27</v>
      </c>
      <c r="M161" s="275" t="s">
        <v>21</v>
      </c>
    </row>
    <row r="162" spans="1:13">
      <c r="A162" s="77">
        <v>6</v>
      </c>
      <c r="B162" s="12" t="s">
        <v>331</v>
      </c>
      <c r="C162" s="13" t="s">
        <v>405</v>
      </c>
      <c r="D162" s="78" t="s">
        <v>292</v>
      </c>
      <c r="E162" s="79">
        <v>6.1</v>
      </c>
      <c r="F162" s="77" t="s">
        <v>29</v>
      </c>
      <c r="G162" s="77" t="s">
        <v>30</v>
      </c>
      <c r="H162" s="80" t="s">
        <v>416</v>
      </c>
      <c r="I162" s="77" t="s">
        <v>80</v>
      </c>
      <c r="J162" s="91" t="s">
        <v>453</v>
      </c>
      <c r="K162" s="274">
        <v>9</v>
      </c>
      <c r="L162" s="253">
        <v>29</v>
      </c>
      <c r="M162" s="275" t="s">
        <v>21</v>
      </c>
    </row>
    <row r="163" spans="1:13">
      <c r="A163" s="77">
        <v>7</v>
      </c>
      <c r="B163" s="12" t="s">
        <v>425</v>
      </c>
      <c r="C163" s="13" t="s">
        <v>454</v>
      </c>
      <c r="D163" s="78" t="s">
        <v>215</v>
      </c>
      <c r="E163" s="79">
        <v>6.1</v>
      </c>
      <c r="F163" s="77" t="s">
        <v>29</v>
      </c>
      <c r="G163" s="77" t="s">
        <v>30</v>
      </c>
      <c r="H163" s="80" t="s">
        <v>416</v>
      </c>
      <c r="I163" s="77" t="s">
        <v>80</v>
      </c>
      <c r="J163" s="91" t="s">
        <v>455</v>
      </c>
      <c r="K163" s="274">
        <v>9</v>
      </c>
      <c r="L163" s="253">
        <v>29</v>
      </c>
      <c r="M163" s="275" t="s">
        <v>21</v>
      </c>
    </row>
    <row r="164" spans="1:13">
      <c r="A164" s="77">
        <v>8</v>
      </c>
      <c r="B164" s="12" t="s">
        <v>400</v>
      </c>
      <c r="C164" s="13" t="s">
        <v>456</v>
      </c>
      <c r="D164" s="78" t="s">
        <v>62</v>
      </c>
      <c r="E164" s="79">
        <v>6.2</v>
      </c>
      <c r="F164" s="77" t="s">
        <v>29</v>
      </c>
      <c r="G164" s="77" t="s">
        <v>30</v>
      </c>
      <c r="H164" s="80" t="s">
        <v>416</v>
      </c>
      <c r="I164" s="77" t="s">
        <v>54</v>
      </c>
      <c r="J164" s="91" t="s">
        <v>384</v>
      </c>
      <c r="K164" s="274">
        <v>8.25</v>
      </c>
      <c r="L164" s="253">
        <v>31</v>
      </c>
      <c r="M164" s="275" t="s">
        <v>21</v>
      </c>
    </row>
    <row r="165" spans="1:13">
      <c r="A165" s="77">
        <v>9</v>
      </c>
      <c r="B165" s="15">
        <v>190</v>
      </c>
      <c r="C165" s="13" t="s">
        <v>457</v>
      </c>
      <c r="D165" s="78" t="s">
        <v>159</v>
      </c>
      <c r="E165" s="79">
        <v>6.1</v>
      </c>
      <c r="F165" s="77" t="s">
        <v>29</v>
      </c>
      <c r="G165" s="77" t="s">
        <v>30</v>
      </c>
      <c r="H165" s="80" t="s">
        <v>416</v>
      </c>
      <c r="I165" s="77" t="s">
        <v>37</v>
      </c>
      <c r="J165" s="91" t="s">
        <v>458</v>
      </c>
      <c r="K165" s="274">
        <v>7.5</v>
      </c>
      <c r="L165" s="253">
        <v>32</v>
      </c>
      <c r="M165" s="275" t="s">
        <v>21</v>
      </c>
    </row>
    <row r="166" spans="1:13">
      <c r="A166" s="77">
        <v>10</v>
      </c>
      <c r="B166" s="12" t="s">
        <v>459</v>
      </c>
      <c r="C166" s="13" t="s">
        <v>460</v>
      </c>
      <c r="D166" s="78" t="s">
        <v>461</v>
      </c>
      <c r="E166" s="79">
        <v>6.1</v>
      </c>
      <c r="F166" s="77" t="s">
        <v>29</v>
      </c>
      <c r="G166" s="77" t="s">
        <v>30</v>
      </c>
      <c r="H166" s="80" t="s">
        <v>416</v>
      </c>
      <c r="I166" s="77" t="s">
        <v>80</v>
      </c>
      <c r="J166" s="91" t="s">
        <v>462</v>
      </c>
      <c r="K166" s="274">
        <v>7.5</v>
      </c>
      <c r="L166" s="253">
        <v>32</v>
      </c>
      <c r="M166" s="275" t="s">
        <v>21</v>
      </c>
    </row>
    <row r="167" spans="1:13">
      <c r="A167" s="77">
        <v>11</v>
      </c>
      <c r="B167" s="12" t="s">
        <v>417</v>
      </c>
      <c r="C167" s="19" t="s">
        <v>463</v>
      </c>
      <c r="D167" s="85" t="s">
        <v>464</v>
      </c>
      <c r="E167" s="79">
        <v>6.1</v>
      </c>
      <c r="F167" s="86" t="s">
        <v>29</v>
      </c>
      <c r="G167" s="86" t="s">
        <v>164</v>
      </c>
      <c r="H167" s="87" t="s">
        <v>416</v>
      </c>
      <c r="I167" s="77" t="s">
        <v>93</v>
      </c>
      <c r="J167" s="91" t="s">
        <v>432</v>
      </c>
      <c r="K167" s="274">
        <v>6.25</v>
      </c>
      <c r="L167" s="253">
        <v>34</v>
      </c>
      <c r="M167" s="275"/>
    </row>
    <row r="168" spans="1:13">
      <c r="A168" s="77">
        <v>12</v>
      </c>
      <c r="B168" s="12" t="s">
        <v>67</v>
      </c>
      <c r="C168" s="19" t="s">
        <v>465</v>
      </c>
      <c r="D168" s="85" t="s">
        <v>466</v>
      </c>
      <c r="E168" s="79">
        <v>6.2</v>
      </c>
      <c r="F168" s="86" t="s">
        <v>29</v>
      </c>
      <c r="G168" s="86" t="s">
        <v>30</v>
      </c>
      <c r="H168" s="87" t="s">
        <v>416</v>
      </c>
      <c r="I168" s="77" t="s">
        <v>54</v>
      </c>
      <c r="J168" s="91" t="s">
        <v>203</v>
      </c>
      <c r="K168" s="274">
        <v>5.5</v>
      </c>
      <c r="L168" s="253">
        <v>35</v>
      </c>
      <c r="M168" s="275"/>
    </row>
    <row r="169" spans="1:13">
      <c r="A169" s="77">
        <v>13</v>
      </c>
      <c r="B169" s="12" t="s">
        <v>321</v>
      </c>
      <c r="C169" s="13" t="s">
        <v>467</v>
      </c>
      <c r="D169" s="78" t="s">
        <v>468</v>
      </c>
      <c r="E169" s="79">
        <v>6.3</v>
      </c>
      <c r="F169" s="77" t="s">
        <v>29</v>
      </c>
      <c r="G169" s="77" t="s">
        <v>30</v>
      </c>
      <c r="H169" s="80" t="s">
        <v>416</v>
      </c>
      <c r="I169" s="77" t="s">
        <v>100</v>
      </c>
      <c r="J169" s="91" t="s">
        <v>469</v>
      </c>
      <c r="K169" s="274">
        <v>5.25</v>
      </c>
      <c r="L169" s="253">
        <v>36</v>
      </c>
      <c r="M169" s="275"/>
    </row>
    <row r="170" spans="1:13">
      <c r="A170" s="77">
        <v>14</v>
      </c>
      <c r="B170" s="15">
        <v>181</v>
      </c>
      <c r="C170" s="13" t="s">
        <v>303</v>
      </c>
      <c r="D170" s="78" t="s">
        <v>292</v>
      </c>
      <c r="E170" s="79">
        <v>6.1</v>
      </c>
      <c r="F170" s="77" t="s">
        <v>29</v>
      </c>
      <c r="G170" s="77" t="s">
        <v>30</v>
      </c>
      <c r="H170" s="80" t="s">
        <v>416</v>
      </c>
      <c r="I170" s="77" t="s">
        <v>167</v>
      </c>
      <c r="J170" s="91" t="s">
        <v>459</v>
      </c>
      <c r="K170" s="274">
        <v>5</v>
      </c>
      <c r="L170" s="253">
        <v>37</v>
      </c>
      <c r="M170" s="275"/>
    </row>
    <row r="171" spans="1:13">
      <c r="A171" s="77">
        <v>15</v>
      </c>
      <c r="B171" s="12" t="s">
        <v>97</v>
      </c>
      <c r="C171" s="13" t="s">
        <v>288</v>
      </c>
      <c r="D171" s="78" t="s">
        <v>289</v>
      </c>
      <c r="E171" s="79">
        <v>6.1</v>
      </c>
      <c r="F171" s="77" t="s">
        <v>29</v>
      </c>
      <c r="G171" s="77" t="s">
        <v>30</v>
      </c>
      <c r="H171" s="80" t="s">
        <v>416</v>
      </c>
      <c r="I171" s="77" t="s">
        <v>100</v>
      </c>
      <c r="J171" s="91" t="s">
        <v>378</v>
      </c>
      <c r="K171" s="274">
        <v>4.5</v>
      </c>
      <c r="L171" s="253">
        <v>38</v>
      </c>
      <c r="M171" s="275"/>
    </row>
    <row r="172" spans="1:13">
      <c r="A172" s="77">
        <v>16</v>
      </c>
      <c r="B172" s="12" t="s">
        <v>202</v>
      </c>
      <c r="C172" s="13" t="s">
        <v>470</v>
      </c>
      <c r="D172" s="78" t="s">
        <v>471</v>
      </c>
      <c r="E172" s="79">
        <v>6.1</v>
      </c>
      <c r="F172" s="77" t="s">
        <v>29</v>
      </c>
      <c r="G172" s="77" t="s">
        <v>30</v>
      </c>
      <c r="H172" s="80" t="s">
        <v>416</v>
      </c>
      <c r="I172" s="77" t="s">
        <v>122</v>
      </c>
      <c r="J172" s="91" t="s">
        <v>472</v>
      </c>
      <c r="K172" s="274">
        <v>4.25</v>
      </c>
      <c r="L172" s="253">
        <v>39</v>
      </c>
      <c r="M172" s="275"/>
    </row>
    <row r="173" spans="1:13">
      <c r="A173" s="77">
        <v>17</v>
      </c>
      <c r="B173" s="16" t="s">
        <v>304</v>
      </c>
      <c r="C173" s="17" t="s">
        <v>473</v>
      </c>
      <c r="D173" s="81" t="s">
        <v>219</v>
      </c>
      <c r="E173" s="82">
        <v>6.1</v>
      </c>
      <c r="F173" s="83" t="s">
        <v>72</v>
      </c>
      <c r="G173" s="83" t="s">
        <v>73</v>
      </c>
      <c r="H173" s="84" t="s">
        <v>416</v>
      </c>
      <c r="I173" s="83" t="s">
        <v>74</v>
      </c>
      <c r="J173" s="91" t="s">
        <v>474</v>
      </c>
      <c r="K173" s="274">
        <v>4</v>
      </c>
      <c r="L173" s="253">
        <v>40</v>
      </c>
      <c r="M173" s="275"/>
    </row>
    <row r="174" spans="1:13">
      <c r="A174" s="77">
        <v>1</v>
      </c>
      <c r="B174" s="12" t="s">
        <v>475</v>
      </c>
      <c r="C174" s="13" t="s">
        <v>476</v>
      </c>
      <c r="D174" s="78" t="s">
        <v>289</v>
      </c>
      <c r="E174" s="79">
        <v>6.1</v>
      </c>
      <c r="F174" s="77" t="s">
        <v>29</v>
      </c>
      <c r="G174" s="77" t="s">
        <v>30</v>
      </c>
      <c r="H174" s="80" t="s">
        <v>416</v>
      </c>
      <c r="I174" s="77" t="s">
        <v>206</v>
      </c>
      <c r="J174" s="91" t="s">
        <v>353</v>
      </c>
      <c r="K174" s="274">
        <v>3.75</v>
      </c>
      <c r="L174" s="253">
        <v>41</v>
      </c>
      <c r="M174" s="275"/>
    </row>
    <row r="175" spans="1:13">
      <c r="A175" s="77">
        <v>2</v>
      </c>
      <c r="B175" s="12" t="s">
        <v>279</v>
      </c>
      <c r="C175" s="13" t="s">
        <v>365</v>
      </c>
      <c r="D175" s="78" t="s">
        <v>366</v>
      </c>
      <c r="E175" s="79">
        <v>6.2</v>
      </c>
      <c r="F175" s="77" t="s">
        <v>29</v>
      </c>
      <c r="G175" s="77" t="s">
        <v>30</v>
      </c>
      <c r="H175" s="80" t="s">
        <v>416</v>
      </c>
      <c r="I175" s="77" t="s">
        <v>182</v>
      </c>
      <c r="J175" s="91" t="s">
        <v>130</v>
      </c>
      <c r="K175" s="274">
        <v>3.75</v>
      </c>
      <c r="L175" s="253">
        <v>41</v>
      </c>
      <c r="M175" s="275"/>
    </row>
    <row r="176" spans="1:13">
      <c r="A176" s="77">
        <v>3</v>
      </c>
      <c r="B176" s="12" t="s">
        <v>477</v>
      </c>
      <c r="C176" s="13" t="s">
        <v>385</v>
      </c>
      <c r="D176" s="78" t="s">
        <v>298</v>
      </c>
      <c r="E176" s="79">
        <v>6.3</v>
      </c>
      <c r="F176" s="77" t="s">
        <v>29</v>
      </c>
      <c r="G176" s="77" t="s">
        <v>30</v>
      </c>
      <c r="H176" s="80" t="s">
        <v>416</v>
      </c>
      <c r="I176" s="77" t="s">
        <v>182</v>
      </c>
      <c r="J176" s="91" t="s">
        <v>228</v>
      </c>
      <c r="K176" s="274">
        <v>3.5</v>
      </c>
      <c r="L176" s="253">
        <v>43</v>
      </c>
      <c r="M176" s="275"/>
    </row>
    <row r="177" spans="1:13">
      <c r="A177" s="77">
        <v>4</v>
      </c>
      <c r="B177" s="15">
        <v>182</v>
      </c>
      <c r="C177" s="20" t="s">
        <v>478</v>
      </c>
      <c r="D177" s="88" t="s">
        <v>479</v>
      </c>
      <c r="E177" s="89">
        <v>67</v>
      </c>
      <c r="F177" s="90" t="s">
        <v>29</v>
      </c>
      <c r="G177" s="90" t="s">
        <v>30</v>
      </c>
      <c r="H177" s="20" t="s">
        <v>416</v>
      </c>
      <c r="I177" s="77" t="s">
        <v>58</v>
      </c>
      <c r="J177" s="91" t="s">
        <v>40</v>
      </c>
      <c r="K177" s="274">
        <v>3.5</v>
      </c>
      <c r="L177" s="253">
        <v>43</v>
      </c>
      <c r="M177" s="275"/>
    </row>
    <row r="178" spans="1:13">
      <c r="A178" s="77">
        <v>5</v>
      </c>
      <c r="B178" s="12" t="s">
        <v>199</v>
      </c>
      <c r="C178" s="13" t="s">
        <v>480</v>
      </c>
      <c r="D178" s="78" t="s">
        <v>481</v>
      </c>
      <c r="E178" s="79">
        <v>6.1</v>
      </c>
      <c r="F178" s="77" t="s">
        <v>29</v>
      </c>
      <c r="G178" s="77" t="s">
        <v>30</v>
      </c>
      <c r="H178" s="80" t="s">
        <v>416</v>
      </c>
      <c r="I178" s="77" t="s">
        <v>100</v>
      </c>
      <c r="J178" s="91" t="s">
        <v>482</v>
      </c>
      <c r="K178" s="274">
        <v>3.25</v>
      </c>
      <c r="L178" s="253">
        <v>45</v>
      </c>
      <c r="M178" s="275"/>
    </row>
    <row r="179" spans="1:13">
      <c r="A179" s="77">
        <v>6</v>
      </c>
      <c r="B179" s="12" t="s">
        <v>482</v>
      </c>
      <c r="C179" s="13" t="s">
        <v>345</v>
      </c>
      <c r="D179" s="78" t="s">
        <v>346</v>
      </c>
      <c r="E179" s="79">
        <v>6.1</v>
      </c>
      <c r="F179" s="77" t="s">
        <v>72</v>
      </c>
      <c r="G179" s="77" t="s">
        <v>73</v>
      </c>
      <c r="H179" s="80" t="s">
        <v>416</v>
      </c>
      <c r="I179" s="77" t="s">
        <v>74</v>
      </c>
      <c r="J179" s="91" t="s">
        <v>375</v>
      </c>
      <c r="K179" s="274">
        <v>3</v>
      </c>
      <c r="L179" s="253">
        <v>46</v>
      </c>
      <c r="M179" s="275"/>
    </row>
    <row r="180" spans="1:13">
      <c r="A180" s="77">
        <v>7</v>
      </c>
      <c r="B180" s="12" t="s">
        <v>318</v>
      </c>
      <c r="C180" s="13" t="s">
        <v>483</v>
      </c>
      <c r="D180" s="78" t="s">
        <v>301</v>
      </c>
      <c r="E180" s="79">
        <v>6.1</v>
      </c>
      <c r="F180" s="77" t="s">
        <v>53</v>
      </c>
      <c r="G180" s="77" t="s">
        <v>30</v>
      </c>
      <c r="H180" s="80" t="s">
        <v>416</v>
      </c>
      <c r="I180" s="77" t="s">
        <v>133</v>
      </c>
      <c r="J180" s="91" t="s">
        <v>484</v>
      </c>
      <c r="K180" s="274">
        <v>3</v>
      </c>
      <c r="L180" s="253">
        <v>46</v>
      </c>
      <c r="M180" s="275"/>
    </row>
    <row r="181" spans="1:13">
      <c r="A181" s="77">
        <v>8</v>
      </c>
      <c r="B181" s="12" t="s">
        <v>257</v>
      </c>
      <c r="C181" s="13" t="s">
        <v>485</v>
      </c>
      <c r="D181" s="78" t="s">
        <v>163</v>
      </c>
      <c r="E181" s="79">
        <v>6.3</v>
      </c>
      <c r="F181" s="77" t="s">
        <v>29</v>
      </c>
      <c r="G181" s="77" t="s">
        <v>30</v>
      </c>
      <c r="H181" s="80" t="s">
        <v>416</v>
      </c>
      <c r="I181" s="77" t="s">
        <v>117</v>
      </c>
      <c r="J181" s="91" t="s">
        <v>252</v>
      </c>
      <c r="K181" s="274">
        <v>2.75</v>
      </c>
      <c r="L181" s="253">
        <v>48</v>
      </c>
      <c r="M181" s="275"/>
    </row>
    <row r="182" spans="1:13">
      <c r="A182" s="77">
        <v>9</v>
      </c>
      <c r="B182" s="15">
        <v>173</v>
      </c>
      <c r="C182" s="13" t="s">
        <v>486</v>
      </c>
      <c r="D182" s="78" t="s">
        <v>275</v>
      </c>
      <c r="E182" s="79">
        <v>6.1</v>
      </c>
      <c r="F182" s="77" t="s">
        <v>29</v>
      </c>
      <c r="G182" s="77" t="s">
        <v>30</v>
      </c>
      <c r="H182" s="80" t="s">
        <v>416</v>
      </c>
      <c r="I182" s="77" t="s">
        <v>167</v>
      </c>
      <c r="J182" s="91" t="s">
        <v>344</v>
      </c>
      <c r="K182" s="274">
        <v>2.75</v>
      </c>
      <c r="L182" s="253">
        <v>48</v>
      </c>
      <c r="M182" s="275"/>
    </row>
    <row r="183" spans="1:13">
      <c r="A183" s="77">
        <v>10</v>
      </c>
      <c r="B183" s="12" t="s">
        <v>406</v>
      </c>
      <c r="C183" s="13" t="s">
        <v>386</v>
      </c>
      <c r="D183" s="78" t="s">
        <v>387</v>
      </c>
      <c r="E183" s="79">
        <v>6.1</v>
      </c>
      <c r="F183" s="77" t="s">
        <v>72</v>
      </c>
      <c r="G183" s="77" t="s">
        <v>73</v>
      </c>
      <c r="H183" s="80" t="s">
        <v>416</v>
      </c>
      <c r="I183" s="77" t="s">
        <v>74</v>
      </c>
      <c r="J183" s="91" t="s">
        <v>487</v>
      </c>
      <c r="K183" s="274">
        <v>2.75</v>
      </c>
      <c r="L183" s="253">
        <v>48</v>
      </c>
      <c r="M183" s="275"/>
    </row>
    <row r="184" spans="1:13">
      <c r="A184" s="77">
        <v>11</v>
      </c>
      <c r="B184" s="12" t="s">
        <v>453</v>
      </c>
      <c r="C184" s="13" t="s">
        <v>334</v>
      </c>
      <c r="D184" s="78" t="s">
        <v>240</v>
      </c>
      <c r="E184" s="79">
        <v>6.3</v>
      </c>
      <c r="F184" s="77" t="s">
        <v>29</v>
      </c>
      <c r="G184" s="77" t="s">
        <v>164</v>
      </c>
      <c r="H184" s="80" t="s">
        <v>416</v>
      </c>
      <c r="I184" s="77" t="s">
        <v>93</v>
      </c>
      <c r="J184" s="91" t="s">
        <v>488</v>
      </c>
      <c r="K184" s="274">
        <v>2.75</v>
      </c>
      <c r="L184" s="253">
        <v>48</v>
      </c>
      <c r="M184" s="275"/>
    </row>
    <row r="185" spans="1:13">
      <c r="A185" s="77">
        <v>12</v>
      </c>
      <c r="B185" s="12" t="s">
        <v>293</v>
      </c>
      <c r="C185" s="13" t="s">
        <v>489</v>
      </c>
      <c r="D185" s="78" t="s">
        <v>490</v>
      </c>
      <c r="E185" s="79">
        <v>6.4</v>
      </c>
      <c r="F185" s="77" t="s">
        <v>72</v>
      </c>
      <c r="G185" s="77" t="s">
        <v>73</v>
      </c>
      <c r="H185" s="80" t="s">
        <v>416</v>
      </c>
      <c r="I185" s="77" t="s">
        <v>74</v>
      </c>
      <c r="J185" s="91" t="s">
        <v>491</v>
      </c>
      <c r="K185" s="274">
        <v>2.75</v>
      </c>
      <c r="L185" s="253">
        <v>48</v>
      </c>
      <c r="M185" s="275"/>
    </row>
    <row r="186" spans="1:13">
      <c r="A186" s="77">
        <v>13</v>
      </c>
      <c r="B186" s="12" t="s">
        <v>263</v>
      </c>
      <c r="C186" s="13" t="s">
        <v>492</v>
      </c>
      <c r="D186" s="78" t="s">
        <v>493</v>
      </c>
      <c r="E186" s="79">
        <v>6.2</v>
      </c>
      <c r="F186" s="77" t="s">
        <v>29</v>
      </c>
      <c r="G186" s="77" t="s">
        <v>30</v>
      </c>
      <c r="H186" s="80" t="s">
        <v>416</v>
      </c>
      <c r="I186" s="77" t="s">
        <v>32</v>
      </c>
      <c r="J186" s="91" t="s">
        <v>475</v>
      </c>
      <c r="K186" s="274">
        <v>2.5</v>
      </c>
      <c r="L186" s="253">
        <v>53</v>
      </c>
      <c r="M186" s="275"/>
    </row>
    <row r="187" spans="1:13">
      <c r="A187" s="77">
        <v>14</v>
      </c>
      <c r="B187" s="12" t="s">
        <v>75</v>
      </c>
      <c r="C187" s="13" t="s">
        <v>328</v>
      </c>
      <c r="D187" s="78" t="s">
        <v>141</v>
      </c>
      <c r="E187" s="79">
        <v>6.3</v>
      </c>
      <c r="F187" s="77" t="s">
        <v>29</v>
      </c>
      <c r="G187" s="77" t="s">
        <v>30</v>
      </c>
      <c r="H187" s="80" t="s">
        <v>416</v>
      </c>
      <c r="I187" s="77" t="s">
        <v>172</v>
      </c>
      <c r="J187" s="91" t="s">
        <v>494</v>
      </c>
      <c r="K187" s="274">
        <v>2.5</v>
      </c>
      <c r="L187" s="253">
        <v>53</v>
      </c>
      <c r="M187" s="275"/>
    </row>
    <row r="188" spans="1:13">
      <c r="A188" s="77">
        <v>15</v>
      </c>
      <c r="B188" s="12" t="s">
        <v>302</v>
      </c>
      <c r="C188" s="13" t="s">
        <v>361</v>
      </c>
      <c r="D188" s="78" t="s">
        <v>495</v>
      </c>
      <c r="E188" s="79">
        <v>6.3</v>
      </c>
      <c r="F188" s="77" t="s">
        <v>53</v>
      </c>
      <c r="G188" s="77" t="s">
        <v>30</v>
      </c>
      <c r="H188" s="80" t="s">
        <v>416</v>
      </c>
      <c r="I188" s="77" t="s">
        <v>230</v>
      </c>
      <c r="J188" s="91" t="s">
        <v>258</v>
      </c>
      <c r="K188" s="274">
        <v>2.25</v>
      </c>
      <c r="L188" s="253">
        <v>55</v>
      </c>
      <c r="M188" s="275"/>
    </row>
    <row r="189" spans="1:13">
      <c r="A189" s="77">
        <v>16</v>
      </c>
      <c r="B189" s="12" t="s">
        <v>325</v>
      </c>
      <c r="C189" s="13" t="s">
        <v>496</v>
      </c>
      <c r="D189" s="78" t="s">
        <v>497</v>
      </c>
      <c r="E189" s="79">
        <v>6.1</v>
      </c>
      <c r="F189" s="77" t="s">
        <v>53</v>
      </c>
      <c r="G189" s="77" t="s">
        <v>30</v>
      </c>
      <c r="H189" s="80" t="s">
        <v>416</v>
      </c>
      <c r="I189" s="77" t="s">
        <v>133</v>
      </c>
      <c r="J189" s="91" t="s">
        <v>498</v>
      </c>
      <c r="K189" s="274">
        <v>2.25</v>
      </c>
      <c r="L189" s="253">
        <v>55</v>
      </c>
      <c r="M189" s="275"/>
    </row>
    <row r="190" spans="1:13">
      <c r="A190" s="77">
        <v>17</v>
      </c>
      <c r="B190" s="12" t="s">
        <v>484</v>
      </c>
      <c r="C190" s="13" t="s">
        <v>499</v>
      </c>
      <c r="D190" s="78" t="s">
        <v>500</v>
      </c>
      <c r="E190" s="79">
        <v>6.3</v>
      </c>
      <c r="F190" s="77" t="s">
        <v>53</v>
      </c>
      <c r="G190" s="77" t="s">
        <v>30</v>
      </c>
      <c r="H190" s="80" t="s">
        <v>416</v>
      </c>
      <c r="I190" s="77" t="s">
        <v>230</v>
      </c>
      <c r="J190" s="91" t="s">
        <v>248</v>
      </c>
      <c r="K190" s="274">
        <v>2</v>
      </c>
      <c r="L190" s="253">
        <v>57</v>
      </c>
      <c r="M190" s="275"/>
    </row>
    <row r="191" spans="1:13">
      <c r="A191" s="77">
        <v>18</v>
      </c>
      <c r="B191" s="12" t="s">
        <v>472</v>
      </c>
      <c r="C191" s="13" t="s">
        <v>501</v>
      </c>
      <c r="D191" s="78" t="s">
        <v>281</v>
      </c>
      <c r="E191" s="79">
        <v>6.3</v>
      </c>
      <c r="F191" s="77" t="s">
        <v>29</v>
      </c>
      <c r="G191" s="77" t="s">
        <v>30</v>
      </c>
      <c r="H191" s="80" t="s">
        <v>416</v>
      </c>
      <c r="I191" s="77" t="s">
        <v>172</v>
      </c>
      <c r="J191" s="91" t="s">
        <v>502</v>
      </c>
      <c r="K191" s="274">
        <v>2</v>
      </c>
      <c r="L191" s="253">
        <v>57</v>
      </c>
      <c r="M191" s="275"/>
    </row>
    <row r="192" spans="1:13">
      <c r="A192" s="77">
        <v>19</v>
      </c>
      <c r="B192" s="12" t="s">
        <v>114</v>
      </c>
      <c r="C192" s="13" t="s">
        <v>341</v>
      </c>
      <c r="D192" s="78" t="s">
        <v>342</v>
      </c>
      <c r="E192" s="79">
        <v>6.1</v>
      </c>
      <c r="F192" s="77" t="s">
        <v>29</v>
      </c>
      <c r="G192" s="77" t="s">
        <v>30</v>
      </c>
      <c r="H192" s="80" t="s">
        <v>416</v>
      </c>
      <c r="I192" s="77" t="s">
        <v>206</v>
      </c>
      <c r="J192" s="91" t="s">
        <v>503</v>
      </c>
      <c r="K192" s="274">
        <v>2</v>
      </c>
      <c r="L192" s="253">
        <v>57</v>
      </c>
      <c r="M192" s="275"/>
    </row>
    <row r="193" spans="1:13">
      <c r="A193" s="77">
        <v>20</v>
      </c>
      <c r="B193" s="12" t="s">
        <v>421</v>
      </c>
      <c r="C193" s="13" t="s">
        <v>504</v>
      </c>
      <c r="D193" s="78" t="s">
        <v>358</v>
      </c>
      <c r="E193" s="79">
        <v>6.4</v>
      </c>
      <c r="F193" s="77" t="s">
        <v>29</v>
      </c>
      <c r="G193" s="77" t="s">
        <v>30</v>
      </c>
      <c r="H193" s="80" t="s">
        <v>416</v>
      </c>
      <c r="I193" s="77" t="s">
        <v>230</v>
      </c>
      <c r="J193" s="91" t="s">
        <v>139</v>
      </c>
      <c r="K193" s="274">
        <v>1.5</v>
      </c>
      <c r="L193" s="253">
        <v>60</v>
      </c>
      <c r="M193" s="275"/>
    </row>
    <row r="194" spans="1:13">
      <c r="A194" s="77">
        <v>21</v>
      </c>
      <c r="B194" s="12" t="s">
        <v>287</v>
      </c>
      <c r="C194" s="13" t="s">
        <v>505</v>
      </c>
      <c r="D194" s="78" t="s">
        <v>201</v>
      </c>
      <c r="E194" s="79">
        <v>6.3</v>
      </c>
      <c r="F194" s="77" t="s">
        <v>29</v>
      </c>
      <c r="G194" s="77" t="s">
        <v>30</v>
      </c>
      <c r="H194" s="80" t="s">
        <v>416</v>
      </c>
      <c r="I194" s="77" t="s">
        <v>182</v>
      </c>
      <c r="J194" s="91" t="s">
        <v>414</v>
      </c>
      <c r="K194" s="274">
        <v>1.25</v>
      </c>
      <c r="L194" s="253">
        <v>61</v>
      </c>
      <c r="M194" s="275"/>
    </row>
    <row r="195" spans="1:13">
      <c r="A195" s="77">
        <v>22</v>
      </c>
      <c r="B195" s="12" t="s">
        <v>312</v>
      </c>
      <c r="C195" s="13" t="s">
        <v>506</v>
      </c>
      <c r="D195" s="78" t="s">
        <v>507</v>
      </c>
      <c r="E195" s="79">
        <v>6.3</v>
      </c>
      <c r="F195" s="77" t="s">
        <v>29</v>
      </c>
      <c r="G195" s="77" t="s">
        <v>30</v>
      </c>
      <c r="H195" s="80" t="s">
        <v>416</v>
      </c>
      <c r="I195" s="77" t="s">
        <v>117</v>
      </c>
      <c r="J195" s="91" t="s">
        <v>508</v>
      </c>
      <c r="K195" s="274">
        <v>1.25</v>
      </c>
      <c r="L195" s="253">
        <v>61</v>
      </c>
      <c r="M195" s="275"/>
    </row>
    <row r="196" spans="1:13">
      <c r="A196" s="77">
        <v>23</v>
      </c>
      <c r="B196" s="12" t="s">
        <v>150</v>
      </c>
      <c r="C196" s="13" t="s">
        <v>509</v>
      </c>
      <c r="D196" s="78" t="s">
        <v>510</v>
      </c>
      <c r="E196" s="79">
        <v>6.2</v>
      </c>
      <c r="F196" s="77" t="s">
        <v>29</v>
      </c>
      <c r="G196" s="77" t="s">
        <v>30</v>
      </c>
      <c r="H196" s="80" t="s">
        <v>416</v>
      </c>
      <c r="I196" s="77" t="s">
        <v>32</v>
      </c>
      <c r="J196" s="91" t="s">
        <v>477</v>
      </c>
      <c r="K196" s="274">
        <v>1</v>
      </c>
      <c r="L196" s="253">
        <v>63</v>
      </c>
      <c r="M196" s="275"/>
    </row>
    <row r="197" spans="1:13">
      <c r="A197" s="77">
        <v>24</v>
      </c>
      <c r="B197" s="12" t="s">
        <v>269</v>
      </c>
      <c r="C197" s="13" t="s">
        <v>511</v>
      </c>
      <c r="D197" s="78" t="s">
        <v>512</v>
      </c>
      <c r="E197" s="79">
        <v>6.3</v>
      </c>
      <c r="F197" s="77" t="s">
        <v>29</v>
      </c>
      <c r="G197" s="77" t="s">
        <v>30</v>
      </c>
      <c r="H197" s="80" t="s">
        <v>416</v>
      </c>
      <c r="I197" s="77" t="s">
        <v>117</v>
      </c>
      <c r="J197" s="91" t="s">
        <v>445</v>
      </c>
      <c r="K197" s="274">
        <v>0.75</v>
      </c>
      <c r="L197" s="253">
        <v>64</v>
      </c>
      <c r="M197" s="275"/>
    </row>
    <row r="198" spans="1:13">
      <c r="A198" s="77">
        <v>25</v>
      </c>
      <c r="B198" s="12" t="s">
        <v>431</v>
      </c>
      <c r="C198" s="13" t="s">
        <v>513</v>
      </c>
      <c r="D198" s="78" t="s">
        <v>514</v>
      </c>
      <c r="E198" s="79">
        <v>6.1</v>
      </c>
      <c r="F198" s="77" t="s">
        <v>53</v>
      </c>
      <c r="G198" s="77" t="s">
        <v>30</v>
      </c>
      <c r="H198" s="91" t="s">
        <v>416</v>
      </c>
      <c r="I198" s="77" t="s">
        <v>230</v>
      </c>
      <c r="J198" s="91" t="s">
        <v>515</v>
      </c>
      <c r="K198" s="274">
        <v>0.75</v>
      </c>
      <c r="L198" s="253">
        <v>64</v>
      </c>
      <c r="M198" s="275"/>
    </row>
    <row r="200" spans="1:13">
      <c r="A200" s="371" t="s">
        <v>516</v>
      </c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</row>
    <row r="201" spans="1:13">
      <c r="A201" s="372" t="s">
        <v>0</v>
      </c>
      <c r="B201" s="372"/>
      <c r="C201" s="372"/>
      <c r="D201" s="372"/>
      <c r="E201" s="372"/>
      <c r="F201" s="372"/>
      <c r="G201" s="372"/>
      <c r="H201" s="372"/>
      <c r="I201" s="372"/>
      <c r="J201" s="372"/>
      <c r="K201" s="372"/>
      <c r="L201" s="372"/>
      <c r="M201" s="372"/>
    </row>
    <row r="202" spans="1:13">
      <c r="A202" s="373"/>
      <c r="B202" s="373"/>
      <c r="C202" s="373"/>
      <c r="D202" s="373"/>
      <c r="E202" s="373"/>
      <c r="F202" s="373"/>
      <c r="G202" s="373"/>
      <c r="H202" s="373"/>
      <c r="I202" s="373"/>
    </row>
    <row r="203" spans="1:13">
      <c r="A203" s="249"/>
      <c r="B203" s="250"/>
      <c r="C203" s="249"/>
      <c r="D203" s="249"/>
      <c r="E203" s="251"/>
      <c r="F203" s="368" t="s">
        <v>1</v>
      </c>
      <c r="G203" s="368"/>
      <c r="H203" s="252" t="s">
        <v>517</v>
      </c>
      <c r="I203" s="249"/>
    </row>
    <row r="204" spans="1:13">
      <c r="A204" s="280" t="s">
        <v>5</v>
      </c>
      <c r="B204" s="281" t="s">
        <v>6</v>
      </c>
      <c r="C204" s="369" t="s">
        <v>7</v>
      </c>
      <c r="D204" s="370"/>
      <c r="E204" s="257" t="s">
        <v>8</v>
      </c>
      <c r="F204" s="282" t="s">
        <v>9</v>
      </c>
      <c r="G204" s="282" t="s">
        <v>10</v>
      </c>
      <c r="H204" s="283" t="s">
        <v>11</v>
      </c>
      <c r="I204" s="282" t="s">
        <v>12</v>
      </c>
      <c r="J204" s="233" t="s">
        <v>13</v>
      </c>
      <c r="K204" s="274" t="s">
        <v>14</v>
      </c>
      <c r="L204" s="253" t="s">
        <v>15</v>
      </c>
      <c r="M204" s="275" t="s">
        <v>16</v>
      </c>
    </row>
    <row r="205" spans="1:13">
      <c r="A205" s="67">
        <v>1</v>
      </c>
      <c r="B205" s="3" t="s">
        <v>45</v>
      </c>
      <c r="C205" s="22" t="s">
        <v>518</v>
      </c>
      <c r="D205" s="92" t="s">
        <v>519</v>
      </c>
      <c r="E205" s="93">
        <v>7.2</v>
      </c>
      <c r="F205" s="94" t="s">
        <v>29</v>
      </c>
      <c r="G205" s="94" t="s">
        <v>30</v>
      </c>
      <c r="H205" s="95" t="s">
        <v>520</v>
      </c>
      <c r="I205" s="266" t="s">
        <v>117</v>
      </c>
      <c r="J205" s="68" t="s">
        <v>404</v>
      </c>
      <c r="K205" s="274">
        <v>12.5</v>
      </c>
      <c r="L205" s="253">
        <v>1</v>
      </c>
      <c r="M205" s="275" t="s">
        <v>19</v>
      </c>
    </row>
    <row r="206" spans="1:13">
      <c r="A206" s="67">
        <v>2</v>
      </c>
      <c r="B206" s="3" t="s">
        <v>248</v>
      </c>
      <c r="C206" s="2" t="s">
        <v>521</v>
      </c>
      <c r="D206" s="65" t="s">
        <v>479</v>
      </c>
      <c r="E206" s="66">
        <v>7.1</v>
      </c>
      <c r="F206" s="67" t="s">
        <v>29</v>
      </c>
      <c r="G206" s="67" t="s">
        <v>30</v>
      </c>
      <c r="H206" s="68" t="s">
        <v>520</v>
      </c>
      <c r="I206" s="67" t="s">
        <v>80</v>
      </c>
      <c r="J206" s="68" t="s">
        <v>269</v>
      </c>
      <c r="K206" s="274">
        <v>12.5</v>
      </c>
      <c r="L206" s="253">
        <v>1</v>
      </c>
      <c r="M206" s="275" t="s">
        <v>19</v>
      </c>
    </row>
    <row r="207" spans="1:13">
      <c r="A207" s="67">
        <v>3</v>
      </c>
      <c r="B207" s="3" t="s">
        <v>123</v>
      </c>
      <c r="C207" s="22" t="s">
        <v>522</v>
      </c>
      <c r="D207" s="92" t="s">
        <v>320</v>
      </c>
      <c r="E207" s="93">
        <v>7.3</v>
      </c>
      <c r="F207" s="94" t="s">
        <v>29</v>
      </c>
      <c r="G207" s="94" t="s">
        <v>30</v>
      </c>
      <c r="H207" s="95" t="s">
        <v>520</v>
      </c>
      <c r="I207" s="266" t="s">
        <v>32</v>
      </c>
      <c r="J207" s="68" t="s">
        <v>455</v>
      </c>
      <c r="K207" s="274">
        <v>8.75</v>
      </c>
      <c r="L207" s="253">
        <v>3</v>
      </c>
      <c r="M207" s="275" t="s">
        <v>20</v>
      </c>
    </row>
    <row r="208" spans="1:13">
      <c r="A208" s="67">
        <v>4</v>
      </c>
      <c r="B208" s="3" t="s">
        <v>184</v>
      </c>
      <c r="C208" s="2" t="s">
        <v>523</v>
      </c>
      <c r="D208" s="65" t="s">
        <v>430</v>
      </c>
      <c r="E208" s="66">
        <v>7.1</v>
      </c>
      <c r="F208" s="67" t="s">
        <v>29</v>
      </c>
      <c r="G208" s="67" t="s">
        <v>30</v>
      </c>
      <c r="H208" s="68" t="s">
        <v>520</v>
      </c>
      <c r="I208" s="67" t="s">
        <v>80</v>
      </c>
      <c r="J208" s="68" t="s">
        <v>304</v>
      </c>
      <c r="K208" s="274">
        <v>8.5</v>
      </c>
      <c r="L208" s="253">
        <v>4</v>
      </c>
      <c r="M208" s="275" t="s">
        <v>20</v>
      </c>
    </row>
    <row r="209" spans="1:13">
      <c r="A209" s="67">
        <v>5</v>
      </c>
      <c r="B209" s="3" t="s">
        <v>216</v>
      </c>
      <c r="C209" s="2" t="s">
        <v>524</v>
      </c>
      <c r="D209" s="65" t="s">
        <v>289</v>
      </c>
      <c r="E209" s="66">
        <v>7.1</v>
      </c>
      <c r="F209" s="67" t="s">
        <v>29</v>
      </c>
      <c r="G209" s="67" t="s">
        <v>30</v>
      </c>
      <c r="H209" s="68" t="s">
        <v>366</v>
      </c>
      <c r="I209" s="67" t="s">
        <v>37</v>
      </c>
      <c r="J209" s="68" t="s">
        <v>101</v>
      </c>
      <c r="K209" s="274">
        <v>8</v>
      </c>
      <c r="L209" s="253">
        <v>5</v>
      </c>
      <c r="M209" s="275" t="s">
        <v>20</v>
      </c>
    </row>
    <row r="210" spans="1:13">
      <c r="A210" s="67">
        <v>6</v>
      </c>
      <c r="B210" s="3" t="s">
        <v>502</v>
      </c>
      <c r="C210" s="2" t="s">
        <v>525</v>
      </c>
      <c r="D210" s="65" t="s">
        <v>526</v>
      </c>
      <c r="E210" s="66">
        <v>7.1</v>
      </c>
      <c r="F210" s="67" t="s">
        <v>29</v>
      </c>
      <c r="G210" s="67" t="s">
        <v>30</v>
      </c>
      <c r="H210" s="68" t="s">
        <v>366</v>
      </c>
      <c r="I210" s="67" t="s">
        <v>167</v>
      </c>
      <c r="J210" s="68" t="s">
        <v>527</v>
      </c>
      <c r="K210" s="274">
        <v>8</v>
      </c>
      <c r="L210" s="253">
        <v>5</v>
      </c>
      <c r="M210" s="275" t="s">
        <v>20</v>
      </c>
    </row>
    <row r="211" spans="1:13">
      <c r="A211" s="67">
        <v>7</v>
      </c>
      <c r="B211" s="3" t="s">
        <v>113</v>
      </c>
      <c r="C211" s="22" t="s">
        <v>528</v>
      </c>
      <c r="D211" s="92" t="s">
        <v>275</v>
      </c>
      <c r="E211" s="93">
        <v>7.1</v>
      </c>
      <c r="F211" s="94" t="s">
        <v>29</v>
      </c>
      <c r="G211" s="94" t="s">
        <v>30</v>
      </c>
      <c r="H211" s="95" t="s">
        <v>520</v>
      </c>
      <c r="I211" s="266" t="s">
        <v>133</v>
      </c>
      <c r="J211" s="68" t="s">
        <v>299</v>
      </c>
      <c r="K211" s="274">
        <v>7.75</v>
      </c>
      <c r="L211" s="253">
        <v>7</v>
      </c>
      <c r="M211" s="275" t="s">
        <v>20</v>
      </c>
    </row>
    <row r="212" spans="1:13">
      <c r="A212" s="67">
        <v>8</v>
      </c>
      <c r="B212" s="3" t="s">
        <v>273</v>
      </c>
      <c r="C212" s="2" t="s">
        <v>529</v>
      </c>
      <c r="D212" s="65" t="s">
        <v>530</v>
      </c>
      <c r="E212" s="66">
        <v>7.7</v>
      </c>
      <c r="F212" s="67" t="s">
        <v>29</v>
      </c>
      <c r="G212" s="67" t="s">
        <v>30</v>
      </c>
      <c r="H212" s="68" t="s">
        <v>366</v>
      </c>
      <c r="I212" s="67" t="s">
        <v>105</v>
      </c>
      <c r="J212" s="68" t="s">
        <v>316</v>
      </c>
      <c r="K212" s="274">
        <v>7.75</v>
      </c>
      <c r="L212" s="253">
        <v>7</v>
      </c>
      <c r="M212" s="275" t="s">
        <v>20</v>
      </c>
    </row>
    <row r="213" spans="1:13">
      <c r="A213" s="67">
        <v>9</v>
      </c>
      <c r="B213" s="3" t="s">
        <v>227</v>
      </c>
      <c r="C213" s="2" t="s">
        <v>521</v>
      </c>
      <c r="D213" s="65" t="s">
        <v>530</v>
      </c>
      <c r="E213" s="66">
        <v>7.1</v>
      </c>
      <c r="F213" s="67" t="s">
        <v>29</v>
      </c>
      <c r="G213" s="67" t="s">
        <v>30</v>
      </c>
      <c r="H213" s="68" t="s">
        <v>366</v>
      </c>
      <c r="I213" s="67" t="s">
        <v>37</v>
      </c>
      <c r="J213" s="68" t="s">
        <v>360</v>
      </c>
      <c r="K213" s="274">
        <v>7.75</v>
      </c>
      <c r="L213" s="253">
        <v>7</v>
      </c>
      <c r="M213" s="275" t="s">
        <v>20</v>
      </c>
    </row>
    <row r="214" spans="1:13">
      <c r="A214" s="67">
        <v>10</v>
      </c>
      <c r="B214" s="3" t="s">
        <v>69</v>
      </c>
      <c r="C214" s="2" t="s">
        <v>531</v>
      </c>
      <c r="D214" s="65" t="s">
        <v>387</v>
      </c>
      <c r="E214" s="66">
        <v>7.2</v>
      </c>
      <c r="F214" s="67" t="s">
        <v>72</v>
      </c>
      <c r="G214" s="67" t="s">
        <v>73</v>
      </c>
      <c r="H214" s="68" t="s">
        <v>520</v>
      </c>
      <c r="I214" s="67" t="s">
        <v>74</v>
      </c>
      <c r="J214" s="68" t="s">
        <v>435</v>
      </c>
      <c r="K214" s="274">
        <v>7.75</v>
      </c>
      <c r="L214" s="253">
        <v>7</v>
      </c>
      <c r="M214" s="275" t="s">
        <v>20</v>
      </c>
    </row>
    <row r="215" spans="1:13">
      <c r="A215" s="67">
        <v>11</v>
      </c>
      <c r="B215" s="3" t="s">
        <v>398</v>
      </c>
      <c r="C215" s="22" t="s">
        <v>154</v>
      </c>
      <c r="D215" s="92" t="s">
        <v>240</v>
      </c>
      <c r="E215" s="93">
        <v>7.2</v>
      </c>
      <c r="F215" s="94" t="s">
        <v>29</v>
      </c>
      <c r="G215" s="94" t="s">
        <v>30</v>
      </c>
      <c r="H215" s="95" t="s">
        <v>520</v>
      </c>
      <c r="I215" s="266" t="s">
        <v>54</v>
      </c>
      <c r="J215" s="68" t="s">
        <v>343</v>
      </c>
      <c r="K215" s="274">
        <v>7.75</v>
      </c>
      <c r="L215" s="253">
        <v>7</v>
      </c>
      <c r="M215" s="275" t="s">
        <v>20</v>
      </c>
    </row>
    <row r="216" spans="1:13">
      <c r="A216" s="67">
        <v>12</v>
      </c>
      <c r="B216" s="3" t="s">
        <v>327</v>
      </c>
      <c r="C216" s="22" t="s">
        <v>532</v>
      </c>
      <c r="D216" s="92" t="s">
        <v>42</v>
      </c>
      <c r="E216" s="93">
        <v>7.2</v>
      </c>
      <c r="F216" s="94" t="s">
        <v>29</v>
      </c>
      <c r="G216" s="94" t="s">
        <v>30</v>
      </c>
      <c r="H216" s="95" t="s">
        <v>520</v>
      </c>
      <c r="I216" s="266" t="s">
        <v>54</v>
      </c>
      <c r="J216" s="68" t="s">
        <v>129</v>
      </c>
      <c r="K216" s="274">
        <v>7.5</v>
      </c>
      <c r="L216" s="253">
        <v>12</v>
      </c>
      <c r="M216" s="275" t="s">
        <v>20</v>
      </c>
    </row>
    <row r="217" spans="1:13">
      <c r="A217" s="67">
        <v>13</v>
      </c>
      <c r="B217" s="3" t="s">
        <v>374</v>
      </c>
      <c r="C217" s="2" t="s">
        <v>533</v>
      </c>
      <c r="D217" s="65" t="s">
        <v>292</v>
      </c>
      <c r="E217" s="66">
        <v>7.7</v>
      </c>
      <c r="F217" s="67" t="s">
        <v>29</v>
      </c>
      <c r="G217" s="67" t="s">
        <v>30</v>
      </c>
      <c r="H217" s="68" t="s">
        <v>366</v>
      </c>
      <c r="I217" s="67" t="s">
        <v>58</v>
      </c>
      <c r="J217" s="68" t="s">
        <v>432</v>
      </c>
      <c r="K217" s="274">
        <v>7.25</v>
      </c>
      <c r="L217" s="253">
        <v>13</v>
      </c>
      <c r="M217" s="275" t="s">
        <v>20</v>
      </c>
    </row>
    <row r="218" spans="1:13">
      <c r="A218" s="67">
        <v>14</v>
      </c>
      <c r="B218" s="3" t="s">
        <v>126</v>
      </c>
      <c r="C218" s="2" t="s">
        <v>534</v>
      </c>
      <c r="D218" s="65" t="s">
        <v>234</v>
      </c>
      <c r="E218" s="66">
        <v>7.6</v>
      </c>
      <c r="F218" s="67" t="s">
        <v>29</v>
      </c>
      <c r="G218" s="67" t="s">
        <v>30</v>
      </c>
      <c r="H218" s="68" t="s">
        <v>366</v>
      </c>
      <c r="I218" s="67" t="s">
        <v>37</v>
      </c>
      <c r="J218" s="68" t="s">
        <v>260</v>
      </c>
      <c r="K218" s="274">
        <v>7.25</v>
      </c>
      <c r="L218" s="253">
        <v>13</v>
      </c>
      <c r="M218" s="275" t="s">
        <v>20</v>
      </c>
    </row>
    <row r="219" spans="1:13">
      <c r="A219" s="67">
        <v>15</v>
      </c>
      <c r="B219" s="3" t="s">
        <v>252</v>
      </c>
      <c r="C219" s="2" t="s">
        <v>535</v>
      </c>
      <c r="D219" s="65" t="s">
        <v>536</v>
      </c>
      <c r="E219" s="66">
        <v>7.1</v>
      </c>
      <c r="F219" s="67" t="s">
        <v>29</v>
      </c>
      <c r="G219" s="67" t="s">
        <v>30</v>
      </c>
      <c r="H219" s="68" t="s">
        <v>520</v>
      </c>
      <c r="I219" s="67" t="s">
        <v>182</v>
      </c>
      <c r="J219" s="68" t="s">
        <v>396</v>
      </c>
      <c r="K219" s="274">
        <v>7</v>
      </c>
      <c r="L219" s="253">
        <v>15</v>
      </c>
      <c r="M219" s="275" t="s">
        <v>21</v>
      </c>
    </row>
    <row r="220" spans="1:13">
      <c r="A220" s="67">
        <v>16</v>
      </c>
      <c r="B220" s="3" t="s">
        <v>245</v>
      </c>
      <c r="C220" s="2" t="s">
        <v>537</v>
      </c>
      <c r="D220" s="65" t="s">
        <v>538</v>
      </c>
      <c r="E220" s="66">
        <v>7.1</v>
      </c>
      <c r="F220" s="67" t="s">
        <v>29</v>
      </c>
      <c r="G220" s="67" t="s">
        <v>30</v>
      </c>
      <c r="H220" s="68" t="s">
        <v>520</v>
      </c>
      <c r="I220" s="67" t="s">
        <v>80</v>
      </c>
      <c r="J220" s="68" t="s">
        <v>169</v>
      </c>
      <c r="K220" s="274">
        <v>7</v>
      </c>
      <c r="L220" s="253">
        <v>15</v>
      </c>
      <c r="M220" s="275" t="s">
        <v>21</v>
      </c>
    </row>
    <row r="221" spans="1:13">
      <c r="A221" s="67">
        <v>17</v>
      </c>
      <c r="B221" s="3" t="s">
        <v>48</v>
      </c>
      <c r="C221" s="2" t="s">
        <v>539</v>
      </c>
      <c r="D221" s="65" t="s">
        <v>540</v>
      </c>
      <c r="E221" s="66">
        <v>7.3</v>
      </c>
      <c r="F221" s="67" t="s">
        <v>29</v>
      </c>
      <c r="G221" s="67" t="s">
        <v>30</v>
      </c>
      <c r="H221" s="68" t="s">
        <v>366</v>
      </c>
      <c r="I221" s="67" t="s">
        <v>105</v>
      </c>
      <c r="J221" s="68" t="s">
        <v>413</v>
      </c>
      <c r="K221" s="274">
        <v>7</v>
      </c>
      <c r="L221" s="253">
        <v>15</v>
      </c>
      <c r="M221" s="275" t="s">
        <v>21</v>
      </c>
    </row>
    <row r="222" spans="1:13">
      <c r="A222" s="67">
        <v>18</v>
      </c>
      <c r="B222" s="3" t="s">
        <v>264</v>
      </c>
      <c r="C222" s="2" t="s">
        <v>541</v>
      </c>
      <c r="D222" s="65" t="s">
        <v>542</v>
      </c>
      <c r="E222" s="66">
        <v>7.4</v>
      </c>
      <c r="F222" s="67" t="s">
        <v>72</v>
      </c>
      <c r="G222" s="67" t="s">
        <v>73</v>
      </c>
      <c r="H222" s="68" t="s">
        <v>520</v>
      </c>
      <c r="I222" s="67" t="s">
        <v>74</v>
      </c>
      <c r="J222" s="68" t="s">
        <v>543</v>
      </c>
      <c r="K222" s="274">
        <v>7</v>
      </c>
      <c r="L222" s="253">
        <v>15</v>
      </c>
      <c r="M222" s="275" t="s">
        <v>21</v>
      </c>
    </row>
    <row r="223" spans="1:13">
      <c r="A223" s="67">
        <v>19</v>
      </c>
      <c r="B223" s="3" t="s">
        <v>381</v>
      </c>
      <c r="C223" s="22" t="s">
        <v>544</v>
      </c>
      <c r="D223" s="92" t="s">
        <v>79</v>
      </c>
      <c r="E223" s="93">
        <v>7.3</v>
      </c>
      <c r="F223" s="94" t="s">
        <v>29</v>
      </c>
      <c r="G223" s="94" t="s">
        <v>30</v>
      </c>
      <c r="H223" s="95" t="s">
        <v>520</v>
      </c>
      <c r="I223" s="266" t="s">
        <v>117</v>
      </c>
      <c r="J223" s="68" t="s">
        <v>193</v>
      </c>
      <c r="K223" s="274">
        <v>6.75</v>
      </c>
      <c r="L223" s="253">
        <v>19</v>
      </c>
      <c r="M223" s="284" t="s">
        <v>21</v>
      </c>
    </row>
    <row r="224" spans="1:13">
      <c r="A224" s="67">
        <v>20</v>
      </c>
      <c r="B224" s="3" t="s">
        <v>458</v>
      </c>
      <c r="C224" s="2" t="s">
        <v>545</v>
      </c>
      <c r="D224" s="65" t="s">
        <v>340</v>
      </c>
      <c r="E224" s="66">
        <v>7.7</v>
      </c>
      <c r="F224" s="67" t="s">
        <v>29</v>
      </c>
      <c r="G224" s="67" t="s">
        <v>30</v>
      </c>
      <c r="H224" s="68" t="s">
        <v>366</v>
      </c>
      <c r="I224" s="67" t="s">
        <v>58</v>
      </c>
      <c r="J224" s="68" t="s">
        <v>188</v>
      </c>
      <c r="K224" s="274">
        <v>6.5</v>
      </c>
      <c r="L224" s="253">
        <v>20</v>
      </c>
      <c r="M224" s="284" t="s">
        <v>21</v>
      </c>
    </row>
    <row r="225" spans="1:13">
      <c r="A225" s="96">
        <v>21</v>
      </c>
      <c r="B225" s="23" t="s">
        <v>316</v>
      </c>
      <c r="C225" s="2" t="s">
        <v>496</v>
      </c>
      <c r="D225" s="92" t="s">
        <v>278</v>
      </c>
      <c r="E225" s="98">
        <v>7.2</v>
      </c>
      <c r="F225" s="99" t="s">
        <v>29</v>
      </c>
      <c r="G225" s="99" t="s">
        <v>30</v>
      </c>
      <c r="H225" s="95" t="s">
        <v>520</v>
      </c>
      <c r="I225" s="266" t="s">
        <v>122</v>
      </c>
      <c r="J225" s="68" t="s">
        <v>417</v>
      </c>
      <c r="K225" s="274">
        <v>6.5</v>
      </c>
      <c r="L225" s="253">
        <v>20</v>
      </c>
      <c r="M225" s="284" t="s">
        <v>21</v>
      </c>
    </row>
    <row r="226" spans="1:13">
      <c r="A226" s="67">
        <v>22</v>
      </c>
      <c r="B226" s="3" t="s">
        <v>106</v>
      </c>
      <c r="C226" s="2" t="s">
        <v>476</v>
      </c>
      <c r="D226" s="65" t="s">
        <v>546</v>
      </c>
      <c r="E226" s="66">
        <v>7.1</v>
      </c>
      <c r="F226" s="67" t="s">
        <v>29</v>
      </c>
      <c r="G226" s="67" t="s">
        <v>30</v>
      </c>
      <c r="H226" s="68" t="s">
        <v>366</v>
      </c>
      <c r="I226" s="67" t="s">
        <v>37</v>
      </c>
      <c r="J226" s="68" t="s">
        <v>114</v>
      </c>
      <c r="K226" s="274">
        <v>6.5</v>
      </c>
      <c r="L226" s="253">
        <v>20</v>
      </c>
      <c r="M226" s="284" t="s">
        <v>21</v>
      </c>
    </row>
    <row r="227" spans="1:13">
      <c r="A227" s="67">
        <v>23</v>
      </c>
      <c r="B227" s="3" t="s">
        <v>213</v>
      </c>
      <c r="C227" s="2" t="s">
        <v>451</v>
      </c>
      <c r="D227" s="65" t="s">
        <v>530</v>
      </c>
      <c r="E227" s="66">
        <v>7.1</v>
      </c>
      <c r="F227" s="67" t="s">
        <v>29</v>
      </c>
      <c r="G227" s="67" t="s">
        <v>30</v>
      </c>
      <c r="H227" s="68" t="s">
        <v>366</v>
      </c>
      <c r="I227" s="67" t="s">
        <v>37</v>
      </c>
      <c r="J227" s="68" t="s">
        <v>384</v>
      </c>
      <c r="K227" s="274">
        <v>6.5</v>
      </c>
      <c r="L227" s="253">
        <v>20</v>
      </c>
      <c r="M227" s="284" t="s">
        <v>21</v>
      </c>
    </row>
    <row r="228" spans="1:13">
      <c r="A228" s="67">
        <v>24</v>
      </c>
      <c r="B228" s="3" t="s">
        <v>403</v>
      </c>
      <c r="C228" s="2" t="s">
        <v>547</v>
      </c>
      <c r="D228" s="65" t="s">
        <v>548</v>
      </c>
      <c r="E228" s="66">
        <v>7.7</v>
      </c>
      <c r="F228" s="67" t="s">
        <v>29</v>
      </c>
      <c r="G228" s="67" t="s">
        <v>30</v>
      </c>
      <c r="H228" s="68" t="s">
        <v>366</v>
      </c>
      <c r="I228" s="67" t="s">
        <v>105</v>
      </c>
      <c r="J228" s="68" t="s">
        <v>472</v>
      </c>
      <c r="K228" s="274">
        <v>6.5</v>
      </c>
      <c r="L228" s="253">
        <v>20</v>
      </c>
      <c r="M228" s="284" t="s">
        <v>21</v>
      </c>
    </row>
    <row r="229" spans="1:13">
      <c r="A229" s="67">
        <v>1</v>
      </c>
      <c r="B229" s="3" t="s">
        <v>435</v>
      </c>
      <c r="C229" s="2" t="s">
        <v>549</v>
      </c>
      <c r="D229" s="65" t="s">
        <v>550</v>
      </c>
      <c r="E229" s="66">
        <v>7.6</v>
      </c>
      <c r="F229" s="67" t="s">
        <v>29</v>
      </c>
      <c r="G229" s="67" t="s">
        <v>30</v>
      </c>
      <c r="H229" s="68" t="s">
        <v>366</v>
      </c>
      <c r="I229" s="67" t="s">
        <v>105</v>
      </c>
      <c r="J229" s="68" t="s">
        <v>305</v>
      </c>
      <c r="K229" s="274">
        <v>6.5</v>
      </c>
      <c r="L229" s="253">
        <v>20</v>
      </c>
      <c r="M229" s="284" t="s">
        <v>21</v>
      </c>
    </row>
    <row r="230" spans="1:13">
      <c r="A230" s="67">
        <v>2</v>
      </c>
      <c r="B230" s="3" t="s">
        <v>384</v>
      </c>
      <c r="C230" s="22" t="s">
        <v>551</v>
      </c>
      <c r="D230" s="92" t="s">
        <v>479</v>
      </c>
      <c r="E230" s="93">
        <v>7.2</v>
      </c>
      <c r="F230" s="94" t="s">
        <v>29</v>
      </c>
      <c r="G230" s="94" t="s">
        <v>30</v>
      </c>
      <c r="H230" s="95" t="s">
        <v>520</v>
      </c>
      <c r="I230" s="266" t="s">
        <v>172</v>
      </c>
      <c r="J230" s="68" t="s">
        <v>199</v>
      </c>
      <c r="K230" s="274">
        <v>6</v>
      </c>
      <c r="L230" s="253">
        <v>26</v>
      </c>
      <c r="M230" s="284" t="s">
        <v>21</v>
      </c>
    </row>
    <row r="231" spans="1:13">
      <c r="A231" s="67">
        <v>3</v>
      </c>
      <c r="B231" s="3" t="s">
        <v>267</v>
      </c>
      <c r="C231" s="2" t="s">
        <v>552</v>
      </c>
      <c r="D231" s="65" t="s">
        <v>66</v>
      </c>
      <c r="E231" s="66">
        <v>7.2</v>
      </c>
      <c r="F231" s="67" t="s">
        <v>72</v>
      </c>
      <c r="G231" s="67" t="s">
        <v>73</v>
      </c>
      <c r="H231" s="68" t="s">
        <v>520</v>
      </c>
      <c r="I231" s="67" t="s">
        <v>74</v>
      </c>
      <c r="J231" s="68" t="s">
        <v>179</v>
      </c>
      <c r="K231" s="274">
        <v>6</v>
      </c>
      <c r="L231" s="253">
        <v>26</v>
      </c>
      <c r="M231" s="284" t="s">
        <v>21</v>
      </c>
    </row>
    <row r="232" spans="1:13">
      <c r="A232" s="67">
        <v>4</v>
      </c>
      <c r="B232" s="3" t="s">
        <v>282</v>
      </c>
      <c r="C232" s="2" t="s">
        <v>553</v>
      </c>
      <c r="D232" s="65" t="s">
        <v>281</v>
      </c>
      <c r="E232" s="66">
        <v>7.7</v>
      </c>
      <c r="F232" s="67" t="s">
        <v>29</v>
      </c>
      <c r="G232" s="67" t="s">
        <v>30</v>
      </c>
      <c r="H232" s="68" t="s">
        <v>366</v>
      </c>
      <c r="I232" s="67" t="s">
        <v>105</v>
      </c>
      <c r="J232" s="68" t="s">
        <v>554</v>
      </c>
      <c r="K232" s="274">
        <v>6</v>
      </c>
      <c r="L232" s="253">
        <v>26</v>
      </c>
      <c r="M232" s="284" t="s">
        <v>21</v>
      </c>
    </row>
    <row r="233" spans="1:13">
      <c r="A233" s="67">
        <v>5</v>
      </c>
      <c r="B233" s="3" t="s">
        <v>356</v>
      </c>
      <c r="C233" s="2" t="s">
        <v>555</v>
      </c>
      <c r="D233" s="65" t="s">
        <v>358</v>
      </c>
      <c r="E233" s="66">
        <v>7.7</v>
      </c>
      <c r="F233" s="67" t="s">
        <v>29</v>
      </c>
      <c r="G233" s="67" t="s">
        <v>30</v>
      </c>
      <c r="H233" s="68" t="s">
        <v>366</v>
      </c>
      <c r="I233" s="67" t="s">
        <v>58</v>
      </c>
      <c r="J233" s="68" t="s">
        <v>325</v>
      </c>
      <c r="K233" s="274">
        <v>5.75</v>
      </c>
      <c r="L233" s="253">
        <v>29</v>
      </c>
      <c r="M233" s="284" t="s">
        <v>21</v>
      </c>
    </row>
    <row r="234" spans="1:13">
      <c r="A234" s="67">
        <v>6</v>
      </c>
      <c r="B234" s="3" t="s">
        <v>223</v>
      </c>
      <c r="C234" s="22" t="s">
        <v>556</v>
      </c>
      <c r="D234" s="92" t="s">
        <v>210</v>
      </c>
      <c r="E234" s="93">
        <v>7.2</v>
      </c>
      <c r="F234" s="94" t="s">
        <v>29</v>
      </c>
      <c r="G234" s="94" t="s">
        <v>30</v>
      </c>
      <c r="H234" s="95" t="s">
        <v>520</v>
      </c>
      <c r="I234" s="266" t="s">
        <v>32</v>
      </c>
      <c r="J234" s="68" t="s">
        <v>264</v>
      </c>
      <c r="K234" s="274">
        <v>5.5</v>
      </c>
      <c r="L234" s="253">
        <v>30</v>
      </c>
      <c r="M234" s="275"/>
    </row>
    <row r="235" spans="1:13">
      <c r="A235" s="67">
        <v>7</v>
      </c>
      <c r="B235" s="3" t="s">
        <v>413</v>
      </c>
      <c r="C235" s="2" t="s">
        <v>557</v>
      </c>
      <c r="D235" s="65" t="s">
        <v>538</v>
      </c>
      <c r="E235" s="66">
        <v>7.7</v>
      </c>
      <c r="F235" s="67" t="s">
        <v>29</v>
      </c>
      <c r="G235" s="67" t="s">
        <v>30</v>
      </c>
      <c r="H235" s="68" t="s">
        <v>366</v>
      </c>
      <c r="I235" s="67" t="s">
        <v>58</v>
      </c>
      <c r="J235" s="68" t="s">
        <v>40</v>
      </c>
      <c r="K235" s="274">
        <v>5.5</v>
      </c>
      <c r="L235" s="253">
        <v>30</v>
      </c>
      <c r="M235" s="275"/>
    </row>
    <row r="236" spans="1:13">
      <c r="A236" s="67">
        <v>8</v>
      </c>
      <c r="B236" s="3" t="s">
        <v>258</v>
      </c>
      <c r="C236" s="2" t="s">
        <v>558</v>
      </c>
      <c r="D236" s="65" t="s">
        <v>247</v>
      </c>
      <c r="E236" s="66">
        <v>7.3</v>
      </c>
      <c r="F236" s="67" t="s">
        <v>29</v>
      </c>
      <c r="G236" s="67" t="s">
        <v>30</v>
      </c>
      <c r="H236" s="68" t="s">
        <v>520</v>
      </c>
      <c r="I236" s="67" t="s">
        <v>182</v>
      </c>
      <c r="J236" s="68" t="s">
        <v>257</v>
      </c>
      <c r="K236" s="274">
        <v>5.5</v>
      </c>
      <c r="L236" s="253">
        <v>30</v>
      </c>
      <c r="M236" s="275"/>
    </row>
    <row r="237" spans="1:13">
      <c r="A237" s="67">
        <v>9</v>
      </c>
      <c r="B237" s="3" t="s">
        <v>261</v>
      </c>
      <c r="C237" s="2" t="s">
        <v>559</v>
      </c>
      <c r="D237" s="65" t="s">
        <v>550</v>
      </c>
      <c r="E237" s="66">
        <v>7.2</v>
      </c>
      <c r="F237" s="67" t="s">
        <v>29</v>
      </c>
      <c r="G237" s="67" t="s">
        <v>30</v>
      </c>
      <c r="H237" s="68" t="s">
        <v>520</v>
      </c>
      <c r="I237" s="67" t="s">
        <v>182</v>
      </c>
      <c r="J237" s="68" t="s">
        <v>216</v>
      </c>
      <c r="K237" s="274">
        <v>5.5</v>
      </c>
      <c r="L237" s="253">
        <v>30</v>
      </c>
      <c r="M237" s="275"/>
    </row>
    <row r="238" spans="1:13">
      <c r="A238" s="67">
        <v>10</v>
      </c>
      <c r="B238" s="3" t="s">
        <v>440</v>
      </c>
      <c r="C238" s="2" t="s">
        <v>560</v>
      </c>
      <c r="D238" s="65" t="s">
        <v>323</v>
      </c>
      <c r="E238" s="66">
        <v>7.1</v>
      </c>
      <c r="F238" s="67" t="s">
        <v>29</v>
      </c>
      <c r="G238" s="67" t="s">
        <v>30</v>
      </c>
      <c r="H238" s="68" t="s">
        <v>366</v>
      </c>
      <c r="I238" s="67" t="s">
        <v>37</v>
      </c>
      <c r="J238" s="68" t="s">
        <v>356</v>
      </c>
      <c r="K238" s="274">
        <v>5.5</v>
      </c>
      <c r="L238" s="253">
        <v>30</v>
      </c>
      <c r="M238" s="275"/>
    </row>
    <row r="239" spans="1:13">
      <c r="A239" s="67">
        <v>11</v>
      </c>
      <c r="B239" s="3" t="s">
        <v>309</v>
      </c>
      <c r="C239" s="2" t="s">
        <v>561</v>
      </c>
      <c r="D239" s="65" t="s">
        <v>281</v>
      </c>
      <c r="E239" s="66">
        <v>7.2</v>
      </c>
      <c r="F239" s="67" t="s">
        <v>29</v>
      </c>
      <c r="G239" s="67" t="s">
        <v>30</v>
      </c>
      <c r="H239" s="68" t="s">
        <v>366</v>
      </c>
      <c r="I239" s="67" t="s">
        <v>58</v>
      </c>
      <c r="J239" s="68" t="s">
        <v>562</v>
      </c>
      <c r="K239" s="274">
        <v>5.5</v>
      </c>
      <c r="L239" s="253">
        <v>30</v>
      </c>
      <c r="M239" s="275"/>
    </row>
    <row r="240" spans="1:13">
      <c r="A240" s="67">
        <v>12</v>
      </c>
      <c r="B240" s="3" t="s">
        <v>134</v>
      </c>
      <c r="C240" s="22" t="s">
        <v>563</v>
      </c>
      <c r="D240" s="92" t="s">
        <v>564</v>
      </c>
      <c r="E240" s="93">
        <v>7.1</v>
      </c>
      <c r="F240" s="94" t="s">
        <v>29</v>
      </c>
      <c r="G240" s="94" t="s">
        <v>30</v>
      </c>
      <c r="H240" s="95" t="s">
        <v>520</v>
      </c>
      <c r="I240" s="266" t="s">
        <v>172</v>
      </c>
      <c r="J240" s="68" t="s">
        <v>484</v>
      </c>
      <c r="K240" s="274">
        <v>5.25</v>
      </c>
      <c r="L240" s="253">
        <v>36</v>
      </c>
      <c r="M240" s="275"/>
    </row>
    <row r="241" spans="1:13">
      <c r="A241" s="67">
        <v>13</v>
      </c>
      <c r="B241" s="3" t="s">
        <v>63</v>
      </c>
      <c r="C241" s="22" t="s">
        <v>565</v>
      </c>
      <c r="D241" s="92" t="s">
        <v>548</v>
      </c>
      <c r="E241" s="93">
        <v>7.1</v>
      </c>
      <c r="F241" s="94" t="s">
        <v>29</v>
      </c>
      <c r="G241" s="94" t="s">
        <v>30</v>
      </c>
      <c r="H241" s="95" t="s">
        <v>520</v>
      </c>
      <c r="I241" s="266" t="s">
        <v>133</v>
      </c>
      <c r="J241" s="68" t="s">
        <v>321</v>
      </c>
      <c r="K241" s="274">
        <v>5.25</v>
      </c>
      <c r="L241" s="253">
        <v>36</v>
      </c>
      <c r="M241" s="275"/>
    </row>
    <row r="242" spans="1:13">
      <c r="A242" s="67">
        <v>14</v>
      </c>
      <c r="B242" s="3" t="s">
        <v>367</v>
      </c>
      <c r="C242" s="22" t="s">
        <v>566</v>
      </c>
      <c r="D242" s="92" t="s">
        <v>567</v>
      </c>
      <c r="E242" s="93">
        <v>7.2</v>
      </c>
      <c r="F242" s="94" t="s">
        <v>29</v>
      </c>
      <c r="G242" s="94" t="s">
        <v>30</v>
      </c>
      <c r="H242" s="95" t="s">
        <v>520</v>
      </c>
      <c r="I242" s="266" t="s">
        <v>117</v>
      </c>
      <c r="J242" s="68" t="s">
        <v>420</v>
      </c>
      <c r="K242" s="274">
        <v>5.25</v>
      </c>
      <c r="L242" s="253">
        <v>36</v>
      </c>
      <c r="M242" s="275"/>
    </row>
    <row r="243" spans="1:13">
      <c r="A243" s="67">
        <v>15</v>
      </c>
      <c r="B243" s="3" t="s">
        <v>118</v>
      </c>
      <c r="C243" s="2" t="s">
        <v>568</v>
      </c>
      <c r="D243" s="65" t="s">
        <v>278</v>
      </c>
      <c r="E243" s="66">
        <v>7.4</v>
      </c>
      <c r="F243" s="67" t="s">
        <v>72</v>
      </c>
      <c r="G243" s="67" t="s">
        <v>73</v>
      </c>
      <c r="H243" s="68" t="s">
        <v>520</v>
      </c>
      <c r="I243" s="67" t="s">
        <v>74</v>
      </c>
      <c r="J243" s="68" t="s">
        <v>477</v>
      </c>
      <c r="K243" s="274">
        <v>5</v>
      </c>
      <c r="L243" s="253">
        <v>39</v>
      </c>
      <c r="M243" s="275"/>
    </row>
    <row r="244" spans="1:13">
      <c r="A244" s="67">
        <v>16</v>
      </c>
      <c r="B244" s="3" t="s">
        <v>360</v>
      </c>
      <c r="C244" s="22" t="s">
        <v>569</v>
      </c>
      <c r="D244" s="92" t="s">
        <v>570</v>
      </c>
      <c r="E244" s="93">
        <v>7.2</v>
      </c>
      <c r="F244" s="94" t="s">
        <v>29</v>
      </c>
      <c r="G244" s="94" t="s">
        <v>30</v>
      </c>
      <c r="H244" s="95" t="s">
        <v>520</v>
      </c>
      <c r="I244" s="266" t="s">
        <v>172</v>
      </c>
      <c r="J244" s="68" t="s">
        <v>293</v>
      </c>
      <c r="K244" s="274">
        <v>4.75</v>
      </c>
      <c r="L244" s="253">
        <v>40</v>
      </c>
      <c r="M244" s="275"/>
    </row>
    <row r="245" spans="1:13">
      <c r="A245" s="67">
        <v>17</v>
      </c>
      <c r="B245" s="3" t="s">
        <v>232</v>
      </c>
      <c r="C245" s="2" t="s">
        <v>571</v>
      </c>
      <c r="D245" s="65" t="s">
        <v>572</v>
      </c>
      <c r="E245" s="66">
        <v>7.1</v>
      </c>
      <c r="F245" s="67" t="s">
        <v>29</v>
      </c>
      <c r="G245" s="67" t="s">
        <v>30</v>
      </c>
      <c r="H245" s="68" t="s">
        <v>520</v>
      </c>
      <c r="I245" s="67" t="s">
        <v>80</v>
      </c>
      <c r="J245" s="68" t="s">
        <v>89</v>
      </c>
      <c r="K245" s="274">
        <v>4.75</v>
      </c>
      <c r="L245" s="253">
        <v>40</v>
      </c>
      <c r="M245" s="275"/>
    </row>
    <row r="246" spans="1:13">
      <c r="A246" s="67">
        <v>18</v>
      </c>
      <c r="B246" s="24" t="s">
        <v>462</v>
      </c>
      <c r="C246" s="2" t="s">
        <v>573</v>
      </c>
      <c r="D246" s="65" t="s">
        <v>366</v>
      </c>
      <c r="E246" s="66">
        <v>7.7</v>
      </c>
      <c r="F246" s="67" t="s">
        <v>29</v>
      </c>
      <c r="G246" s="67" t="s">
        <v>30</v>
      </c>
      <c r="H246" s="68" t="s">
        <v>366</v>
      </c>
      <c r="I246" s="67" t="s">
        <v>105</v>
      </c>
      <c r="J246" s="68" t="s">
        <v>367</v>
      </c>
      <c r="K246" s="274">
        <v>4.75</v>
      </c>
      <c r="L246" s="253">
        <v>40</v>
      </c>
      <c r="M246" s="275"/>
    </row>
    <row r="247" spans="1:13">
      <c r="A247" s="67">
        <v>19</v>
      </c>
      <c r="B247" s="24" t="s">
        <v>255</v>
      </c>
      <c r="C247" s="2" t="s">
        <v>574</v>
      </c>
      <c r="D247" s="65" t="s">
        <v>121</v>
      </c>
      <c r="E247" s="66">
        <v>7.1</v>
      </c>
      <c r="F247" s="67" t="s">
        <v>29</v>
      </c>
      <c r="G247" s="67" t="s">
        <v>30</v>
      </c>
      <c r="H247" s="68" t="s">
        <v>520</v>
      </c>
      <c r="I247" s="67" t="s">
        <v>80</v>
      </c>
      <c r="J247" s="68" t="s">
        <v>335</v>
      </c>
      <c r="K247" s="274">
        <v>4.75</v>
      </c>
      <c r="L247" s="253">
        <v>40</v>
      </c>
      <c r="M247" s="275"/>
    </row>
    <row r="248" spans="1:13">
      <c r="A248" s="67">
        <v>20</v>
      </c>
      <c r="B248" s="24" t="s">
        <v>193</v>
      </c>
      <c r="C248" s="2" t="s">
        <v>575</v>
      </c>
      <c r="D248" s="65" t="s">
        <v>125</v>
      </c>
      <c r="E248" s="66">
        <v>7.1</v>
      </c>
      <c r="F248" s="67" t="s">
        <v>29</v>
      </c>
      <c r="G248" s="67" t="s">
        <v>30</v>
      </c>
      <c r="H248" s="68" t="s">
        <v>366</v>
      </c>
      <c r="I248" s="67" t="s">
        <v>37</v>
      </c>
      <c r="J248" s="68" t="s">
        <v>576</v>
      </c>
      <c r="K248" s="274">
        <v>4.75</v>
      </c>
      <c r="L248" s="253">
        <v>40</v>
      </c>
      <c r="M248" s="275"/>
    </row>
    <row r="249" spans="1:13">
      <c r="A249" s="67">
        <v>21</v>
      </c>
      <c r="B249" s="24" t="s">
        <v>153</v>
      </c>
      <c r="C249" s="2" t="s">
        <v>577</v>
      </c>
      <c r="D249" s="65" t="s">
        <v>578</v>
      </c>
      <c r="E249" s="66">
        <v>7.3</v>
      </c>
      <c r="F249" s="67" t="s">
        <v>29</v>
      </c>
      <c r="G249" s="67" t="s">
        <v>164</v>
      </c>
      <c r="H249" s="68" t="s">
        <v>520</v>
      </c>
      <c r="I249" s="67" t="s">
        <v>93</v>
      </c>
      <c r="J249" s="68" t="s">
        <v>579</v>
      </c>
      <c r="K249" s="274">
        <v>4.75</v>
      </c>
      <c r="L249" s="253">
        <v>40</v>
      </c>
      <c r="M249" s="275"/>
    </row>
    <row r="250" spans="1:13">
      <c r="A250" s="67">
        <v>1</v>
      </c>
      <c r="B250" s="24" t="s">
        <v>135</v>
      </c>
      <c r="C250" s="2" t="s">
        <v>580</v>
      </c>
      <c r="D250" s="65" t="s">
        <v>88</v>
      </c>
      <c r="E250" s="66">
        <v>7.4</v>
      </c>
      <c r="F250" s="67" t="s">
        <v>29</v>
      </c>
      <c r="G250" s="67" t="s">
        <v>30</v>
      </c>
      <c r="H250" s="68" t="s">
        <v>520</v>
      </c>
      <c r="I250" s="67" t="s">
        <v>182</v>
      </c>
      <c r="J250" s="68" t="s">
        <v>138</v>
      </c>
      <c r="K250" s="274">
        <v>4.5</v>
      </c>
      <c r="L250" s="253">
        <v>46</v>
      </c>
      <c r="M250" s="275"/>
    </row>
    <row r="251" spans="1:13">
      <c r="A251" s="67">
        <v>2</v>
      </c>
      <c r="B251" s="24" t="s">
        <v>272</v>
      </c>
      <c r="C251" s="22" t="s">
        <v>581</v>
      </c>
      <c r="D251" s="92" t="s">
        <v>582</v>
      </c>
      <c r="E251" s="93">
        <v>7.4</v>
      </c>
      <c r="F251" s="94" t="s">
        <v>29</v>
      </c>
      <c r="G251" s="94" t="s">
        <v>30</v>
      </c>
      <c r="H251" s="95" t="s">
        <v>520</v>
      </c>
      <c r="I251" s="266" t="s">
        <v>32</v>
      </c>
      <c r="J251" s="68" t="s">
        <v>227</v>
      </c>
      <c r="K251" s="274">
        <v>4.5</v>
      </c>
      <c r="L251" s="253">
        <v>46</v>
      </c>
      <c r="M251" s="275"/>
    </row>
    <row r="252" spans="1:13">
      <c r="A252" s="67">
        <v>3</v>
      </c>
      <c r="B252" s="24" t="s">
        <v>469</v>
      </c>
      <c r="C252" s="2" t="s">
        <v>583</v>
      </c>
      <c r="D252" s="65" t="s">
        <v>584</v>
      </c>
      <c r="E252" s="66">
        <v>7.1</v>
      </c>
      <c r="F252" s="67" t="s">
        <v>29</v>
      </c>
      <c r="G252" s="67" t="s">
        <v>30</v>
      </c>
      <c r="H252" s="68" t="s">
        <v>366</v>
      </c>
      <c r="I252" s="67" t="s">
        <v>167</v>
      </c>
      <c r="J252" s="68" t="s">
        <v>585</v>
      </c>
      <c r="K252" s="274">
        <v>4.5</v>
      </c>
      <c r="L252" s="253">
        <v>46</v>
      </c>
      <c r="M252" s="275"/>
    </row>
    <row r="253" spans="1:13">
      <c r="A253" s="67">
        <v>4</v>
      </c>
      <c r="B253" s="24" t="s">
        <v>257</v>
      </c>
      <c r="C253" s="25" t="s">
        <v>586</v>
      </c>
      <c r="D253" s="100" t="s">
        <v>587</v>
      </c>
      <c r="E253" s="93">
        <v>7.4</v>
      </c>
      <c r="F253" s="95" t="s">
        <v>53</v>
      </c>
      <c r="G253" s="95" t="s">
        <v>30</v>
      </c>
      <c r="H253" s="95" t="s">
        <v>520</v>
      </c>
      <c r="I253" s="266" t="s">
        <v>100</v>
      </c>
      <c r="J253" s="68" t="s">
        <v>588</v>
      </c>
      <c r="K253" s="274">
        <v>4.5</v>
      </c>
      <c r="L253" s="253">
        <v>46</v>
      </c>
      <c r="M253" s="275"/>
    </row>
    <row r="254" spans="1:13">
      <c r="A254" s="67">
        <v>5</v>
      </c>
      <c r="B254" s="24" t="s">
        <v>260</v>
      </c>
      <c r="C254" s="25" t="s">
        <v>589</v>
      </c>
      <c r="D254" s="100" t="s">
        <v>590</v>
      </c>
      <c r="E254" s="93">
        <v>7.1</v>
      </c>
      <c r="F254" s="95" t="s">
        <v>29</v>
      </c>
      <c r="G254" s="95" t="s">
        <v>30</v>
      </c>
      <c r="H254" s="95" t="s">
        <v>520</v>
      </c>
      <c r="I254" s="266" t="s">
        <v>100</v>
      </c>
      <c r="J254" s="68" t="s">
        <v>290</v>
      </c>
      <c r="K254" s="274">
        <v>4</v>
      </c>
      <c r="L254" s="253">
        <v>50</v>
      </c>
      <c r="M254" s="275"/>
    </row>
    <row r="255" spans="1:13">
      <c r="A255" s="67">
        <v>6</v>
      </c>
      <c r="B255" s="24" t="s">
        <v>225</v>
      </c>
      <c r="C255" s="2" t="s">
        <v>591</v>
      </c>
      <c r="D255" s="65" t="s">
        <v>430</v>
      </c>
      <c r="E255" s="66">
        <v>7.7</v>
      </c>
      <c r="F255" s="67" t="s">
        <v>29</v>
      </c>
      <c r="G255" s="67" t="s">
        <v>30</v>
      </c>
      <c r="H255" s="68" t="s">
        <v>366</v>
      </c>
      <c r="I255" s="67" t="s">
        <v>105</v>
      </c>
      <c r="J255" s="68" t="s">
        <v>459</v>
      </c>
      <c r="K255" s="274">
        <v>3.75</v>
      </c>
      <c r="L255" s="253">
        <v>51</v>
      </c>
      <c r="M255" s="275"/>
    </row>
    <row r="256" spans="1:13">
      <c r="A256" s="67">
        <v>7</v>
      </c>
      <c r="B256" s="24" t="s">
        <v>251</v>
      </c>
      <c r="C256" s="22" t="s">
        <v>111</v>
      </c>
      <c r="D256" s="92" t="s">
        <v>471</v>
      </c>
      <c r="E256" s="93">
        <v>7.4</v>
      </c>
      <c r="F256" s="94" t="s">
        <v>29</v>
      </c>
      <c r="G256" s="94" t="s">
        <v>30</v>
      </c>
      <c r="H256" s="95" t="s">
        <v>520</v>
      </c>
      <c r="I256" s="266" t="s">
        <v>32</v>
      </c>
      <c r="J256" s="68" t="s">
        <v>374</v>
      </c>
      <c r="K256" s="274">
        <v>3.75</v>
      </c>
      <c r="L256" s="253">
        <v>51</v>
      </c>
      <c r="M256" s="275"/>
    </row>
    <row r="257" spans="1:13">
      <c r="A257" s="67">
        <v>8</v>
      </c>
      <c r="B257" s="24" t="s">
        <v>161</v>
      </c>
      <c r="C257" s="2" t="s">
        <v>592</v>
      </c>
      <c r="D257" s="65" t="s">
        <v>593</v>
      </c>
      <c r="E257" s="66">
        <v>7.3</v>
      </c>
      <c r="F257" s="67" t="s">
        <v>29</v>
      </c>
      <c r="G257" s="67" t="s">
        <v>30</v>
      </c>
      <c r="H257" s="68" t="s">
        <v>520</v>
      </c>
      <c r="I257" s="67" t="s">
        <v>230</v>
      </c>
      <c r="J257" s="68" t="s">
        <v>91</v>
      </c>
      <c r="K257" s="274">
        <v>3.25</v>
      </c>
      <c r="L257" s="253">
        <v>53</v>
      </c>
      <c r="M257" s="275"/>
    </row>
    <row r="258" spans="1:13">
      <c r="A258" s="67">
        <v>9</v>
      </c>
      <c r="B258" s="24" t="s">
        <v>305</v>
      </c>
      <c r="C258" s="2" t="s">
        <v>476</v>
      </c>
      <c r="D258" s="65" t="s">
        <v>278</v>
      </c>
      <c r="E258" s="66">
        <v>7.7</v>
      </c>
      <c r="F258" s="67" t="s">
        <v>29</v>
      </c>
      <c r="G258" s="67" t="s">
        <v>30</v>
      </c>
      <c r="H258" s="68" t="s">
        <v>366</v>
      </c>
      <c r="I258" s="67" t="s">
        <v>58</v>
      </c>
      <c r="J258" s="68" t="s">
        <v>279</v>
      </c>
      <c r="K258" s="274">
        <v>3.25</v>
      </c>
      <c r="L258" s="253">
        <v>53</v>
      </c>
      <c r="M258" s="275"/>
    </row>
    <row r="259" spans="1:13">
      <c r="A259" s="67">
        <v>10</v>
      </c>
      <c r="B259" s="24" t="s">
        <v>77</v>
      </c>
      <c r="C259" s="2" t="s">
        <v>594</v>
      </c>
      <c r="D259" s="65" t="s">
        <v>595</v>
      </c>
      <c r="E259" s="66">
        <v>7.2</v>
      </c>
      <c r="F259" s="67" t="s">
        <v>29</v>
      </c>
      <c r="G259" s="67" t="s">
        <v>30</v>
      </c>
      <c r="H259" s="68" t="s">
        <v>520</v>
      </c>
      <c r="I259" s="67" t="s">
        <v>230</v>
      </c>
      <c r="J259" s="68" t="s">
        <v>596</v>
      </c>
      <c r="K259" s="274">
        <v>3.25</v>
      </c>
      <c r="L259" s="253">
        <v>53</v>
      </c>
      <c r="M259" s="275"/>
    </row>
    <row r="260" spans="1:13">
      <c r="A260" s="67">
        <v>11</v>
      </c>
      <c r="B260" s="24" t="s">
        <v>180</v>
      </c>
      <c r="C260" s="2" t="s">
        <v>597</v>
      </c>
      <c r="D260" s="65" t="s">
        <v>507</v>
      </c>
      <c r="E260" s="66">
        <v>7.3</v>
      </c>
      <c r="F260" s="67" t="s">
        <v>53</v>
      </c>
      <c r="G260" s="67" t="s">
        <v>164</v>
      </c>
      <c r="H260" s="68" t="s">
        <v>520</v>
      </c>
      <c r="I260" s="67" t="s">
        <v>93</v>
      </c>
      <c r="J260" s="68" t="s">
        <v>598</v>
      </c>
      <c r="K260" s="274">
        <v>3.25</v>
      </c>
      <c r="L260" s="253">
        <v>53</v>
      </c>
      <c r="M260" s="275"/>
    </row>
    <row r="261" spans="1:13">
      <c r="A261" s="67">
        <v>12</v>
      </c>
      <c r="B261" s="24" t="s">
        <v>326</v>
      </c>
      <c r="C261" s="26" t="s">
        <v>599</v>
      </c>
      <c r="D261" s="100" t="s">
        <v>423</v>
      </c>
      <c r="E261" s="93">
        <v>7.2</v>
      </c>
      <c r="F261" s="95" t="s">
        <v>29</v>
      </c>
      <c r="G261" s="95" t="s">
        <v>30</v>
      </c>
      <c r="H261" s="95" t="s">
        <v>520</v>
      </c>
      <c r="I261" s="266" t="s">
        <v>100</v>
      </c>
      <c r="J261" s="68" t="s">
        <v>390</v>
      </c>
      <c r="K261" s="274">
        <v>3</v>
      </c>
      <c r="L261" s="253">
        <v>57</v>
      </c>
      <c r="M261" s="275"/>
    </row>
    <row r="262" spans="1:13">
      <c r="A262" s="67">
        <v>13</v>
      </c>
      <c r="B262" s="24" t="s">
        <v>91</v>
      </c>
      <c r="C262" s="2" t="s">
        <v>600</v>
      </c>
      <c r="D262" s="65" t="s">
        <v>601</v>
      </c>
      <c r="E262" s="66">
        <v>7.1</v>
      </c>
      <c r="F262" s="67" t="s">
        <v>29</v>
      </c>
      <c r="G262" s="67" t="s">
        <v>30</v>
      </c>
      <c r="H262" s="68" t="s">
        <v>520</v>
      </c>
      <c r="I262" s="67" t="s">
        <v>230</v>
      </c>
      <c r="J262" s="68" t="s">
        <v>330</v>
      </c>
      <c r="K262" s="274">
        <v>2.75</v>
      </c>
      <c r="L262" s="253">
        <v>58</v>
      </c>
      <c r="M262" s="275"/>
    </row>
    <row r="263" spans="1:13">
      <c r="A263" s="67">
        <v>14</v>
      </c>
      <c r="B263" s="24" t="s">
        <v>217</v>
      </c>
      <c r="C263" s="2" t="s">
        <v>602</v>
      </c>
      <c r="D263" s="65" t="s">
        <v>603</v>
      </c>
      <c r="E263" s="66">
        <v>7.1</v>
      </c>
      <c r="F263" s="67" t="s">
        <v>53</v>
      </c>
      <c r="G263" s="67" t="s">
        <v>164</v>
      </c>
      <c r="H263" s="68" t="s">
        <v>520</v>
      </c>
      <c r="I263" s="67" t="s">
        <v>93</v>
      </c>
      <c r="J263" s="68" t="s">
        <v>604</v>
      </c>
      <c r="K263" s="274">
        <v>2.5</v>
      </c>
      <c r="L263" s="253">
        <v>59</v>
      </c>
      <c r="M263" s="275"/>
    </row>
    <row r="264" spans="1:13">
      <c r="A264" s="67">
        <v>15</v>
      </c>
      <c r="B264" s="24" t="s">
        <v>452</v>
      </c>
      <c r="C264" s="27" t="s">
        <v>605</v>
      </c>
      <c r="D264" s="65" t="s">
        <v>606</v>
      </c>
      <c r="E264" s="66">
        <v>7.1</v>
      </c>
      <c r="F264" s="67" t="s">
        <v>29</v>
      </c>
      <c r="G264" s="67" t="s">
        <v>30</v>
      </c>
      <c r="H264" s="68" t="s">
        <v>366</v>
      </c>
      <c r="I264" s="67" t="s">
        <v>167</v>
      </c>
      <c r="J264" s="68" t="s">
        <v>258</v>
      </c>
      <c r="K264" s="274">
        <v>2</v>
      </c>
      <c r="L264" s="253">
        <v>60</v>
      </c>
      <c r="M264" s="275"/>
    </row>
    <row r="265" spans="1:13">
      <c r="A265" s="67">
        <v>16</v>
      </c>
      <c r="B265" s="24" t="s">
        <v>188</v>
      </c>
      <c r="C265" s="2" t="s">
        <v>407</v>
      </c>
      <c r="D265" s="65" t="s">
        <v>607</v>
      </c>
      <c r="E265" s="66">
        <v>7.2</v>
      </c>
      <c r="F265" s="67" t="s">
        <v>29</v>
      </c>
      <c r="G265" s="67" t="s">
        <v>30</v>
      </c>
      <c r="H265" s="68" t="s">
        <v>520</v>
      </c>
      <c r="I265" s="67" t="s">
        <v>206</v>
      </c>
      <c r="J265" s="68" t="s">
        <v>267</v>
      </c>
      <c r="K265" s="274">
        <v>2</v>
      </c>
      <c r="L265" s="253">
        <v>60</v>
      </c>
      <c r="M265" s="275"/>
    </row>
    <row r="266" spans="1:13">
      <c r="A266" s="67">
        <v>17</v>
      </c>
      <c r="B266" s="24" t="s">
        <v>203</v>
      </c>
      <c r="C266" s="2" t="s">
        <v>608</v>
      </c>
      <c r="D266" s="65" t="s">
        <v>510</v>
      </c>
      <c r="E266" s="66">
        <v>7.1</v>
      </c>
      <c r="F266" s="67" t="s">
        <v>29</v>
      </c>
      <c r="G266" s="67" t="s">
        <v>30</v>
      </c>
      <c r="H266" s="68" t="s">
        <v>520</v>
      </c>
      <c r="I266" s="67" t="s">
        <v>230</v>
      </c>
      <c r="J266" s="68" t="s">
        <v>378</v>
      </c>
      <c r="K266" s="274">
        <v>1.75</v>
      </c>
      <c r="L266" s="253">
        <v>62</v>
      </c>
      <c r="M266" s="275"/>
    </row>
    <row r="267" spans="1:13">
      <c r="A267" s="67">
        <v>18</v>
      </c>
      <c r="B267" s="24" t="s">
        <v>455</v>
      </c>
      <c r="C267" s="2" t="s">
        <v>609</v>
      </c>
      <c r="D267" s="65" t="s">
        <v>84</v>
      </c>
      <c r="E267" s="66">
        <v>7.1</v>
      </c>
      <c r="F267" s="67" t="s">
        <v>29</v>
      </c>
      <c r="G267" s="67" t="s">
        <v>30</v>
      </c>
      <c r="H267" s="68" t="s">
        <v>366</v>
      </c>
      <c r="I267" s="67" t="s">
        <v>167</v>
      </c>
      <c r="J267" s="68" t="s">
        <v>94</v>
      </c>
      <c r="K267" s="274">
        <v>1.25</v>
      </c>
      <c r="L267" s="253">
        <v>63</v>
      </c>
      <c r="M267" s="275"/>
    </row>
    <row r="268" spans="1:13">
      <c r="A268" s="67">
        <v>19</v>
      </c>
      <c r="B268" s="24" t="s">
        <v>67</v>
      </c>
      <c r="C268" s="25" t="s">
        <v>610</v>
      </c>
      <c r="D268" s="100" t="s">
        <v>611</v>
      </c>
      <c r="E268" s="93">
        <v>7.4</v>
      </c>
      <c r="F268" s="95" t="s">
        <v>53</v>
      </c>
      <c r="G268" s="95" t="s">
        <v>30</v>
      </c>
      <c r="H268" s="95" t="s">
        <v>520</v>
      </c>
      <c r="I268" s="266" t="s">
        <v>100</v>
      </c>
      <c r="J268" s="68" t="s">
        <v>612</v>
      </c>
      <c r="K268" s="274">
        <v>0.5</v>
      </c>
      <c r="L268" s="253">
        <v>64</v>
      </c>
      <c r="M268" s="275"/>
    </row>
    <row r="269" spans="1:13">
      <c r="A269" s="71">
        <v>1</v>
      </c>
      <c r="B269" s="28" t="s">
        <v>503</v>
      </c>
      <c r="C269" s="29" t="s">
        <v>581</v>
      </c>
      <c r="D269" s="101" t="s">
        <v>613</v>
      </c>
      <c r="E269" s="102">
        <v>7.7</v>
      </c>
      <c r="F269" s="103" t="s">
        <v>29</v>
      </c>
      <c r="G269" s="103" t="s">
        <v>30</v>
      </c>
      <c r="H269" s="104" t="s">
        <v>31</v>
      </c>
      <c r="I269" s="71" t="s">
        <v>58</v>
      </c>
      <c r="J269" s="72" t="s">
        <v>287</v>
      </c>
      <c r="K269" s="274">
        <v>18.5</v>
      </c>
      <c r="L269" s="253">
        <v>1</v>
      </c>
      <c r="M269" s="275" t="s">
        <v>18</v>
      </c>
    </row>
    <row r="270" spans="1:13">
      <c r="A270" s="71">
        <v>2</v>
      </c>
      <c r="B270" s="11" t="s">
        <v>231</v>
      </c>
      <c r="C270" s="6" t="s">
        <v>614</v>
      </c>
      <c r="D270" s="69" t="s">
        <v>234</v>
      </c>
      <c r="E270" s="70">
        <v>7.7</v>
      </c>
      <c r="F270" s="71" t="s">
        <v>29</v>
      </c>
      <c r="G270" s="71" t="s">
        <v>30</v>
      </c>
      <c r="H270" s="72" t="s">
        <v>31</v>
      </c>
      <c r="I270" s="71" t="s">
        <v>58</v>
      </c>
      <c r="J270" s="72" t="s">
        <v>134</v>
      </c>
      <c r="K270" s="274">
        <v>18.5</v>
      </c>
      <c r="L270" s="253">
        <v>1</v>
      </c>
      <c r="M270" s="275" t="s">
        <v>18</v>
      </c>
    </row>
    <row r="271" spans="1:13">
      <c r="A271" s="71">
        <v>3</v>
      </c>
      <c r="B271" s="11" t="s">
        <v>615</v>
      </c>
      <c r="C271" s="6" t="s">
        <v>616</v>
      </c>
      <c r="D271" s="69" t="s">
        <v>281</v>
      </c>
      <c r="E271" s="70">
        <v>7.7</v>
      </c>
      <c r="F271" s="71" t="s">
        <v>29</v>
      </c>
      <c r="G271" s="71" t="s">
        <v>30</v>
      </c>
      <c r="H271" s="72" t="s">
        <v>31</v>
      </c>
      <c r="I271" s="71" t="s">
        <v>58</v>
      </c>
      <c r="J271" s="72" t="s">
        <v>617</v>
      </c>
      <c r="K271" s="274">
        <v>17.5</v>
      </c>
      <c r="L271" s="253">
        <v>3</v>
      </c>
      <c r="M271" s="275" t="s">
        <v>19</v>
      </c>
    </row>
    <row r="272" spans="1:13">
      <c r="A272" s="71">
        <v>4</v>
      </c>
      <c r="B272" s="11" t="s">
        <v>618</v>
      </c>
      <c r="C272" s="6" t="s">
        <v>619</v>
      </c>
      <c r="D272" s="69" t="s">
        <v>423</v>
      </c>
      <c r="E272" s="70">
        <v>7.7</v>
      </c>
      <c r="F272" s="71" t="s">
        <v>29</v>
      </c>
      <c r="G272" s="71" t="s">
        <v>30</v>
      </c>
      <c r="H272" s="72" t="s">
        <v>31</v>
      </c>
      <c r="I272" s="71" t="s">
        <v>58</v>
      </c>
      <c r="J272" s="72" t="s">
        <v>329</v>
      </c>
      <c r="K272" s="274">
        <v>17</v>
      </c>
      <c r="L272" s="253">
        <v>4</v>
      </c>
      <c r="M272" s="275" t="s">
        <v>19</v>
      </c>
    </row>
    <row r="273" spans="1:13">
      <c r="A273" s="71">
        <v>5</v>
      </c>
      <c r="B273" s="11" t="s">
        <v>620</v>
      </c>
      <c r="C273" s="6" t="s">
        <v>621</v>
      </c>
      <c r="D273" s="69" t="s">
        <v>79</v>
      </c>
      <c r="E273" s="70">
        <v>7.7</v>
      </c>
      <c r="F273" s="71" t="s">
        <v>29</v>
      </c>
      <c r="G273" s="71" t="s">
        <v>30</v>
      </c>
      <c r="H273" s="72" t="s">
        <v>31</v>
      </c>
      <c r="I273" s="71" t="s">
        <v>58</v>
      </c>
      <c r="J273" s="72" t="s">
        <v>502</v>
      </c>
      <c r="K273" s="274">
        <v>16</v>
      </c>
      <c r="L273" s="253">
        <v>5</v>
      </c>
      <c r="M273" s="275" t="s">
        <v>19</v>
      </c>
    </row>
    <row r="274" spans="1:13">
      <c r="A274" s="71">
        <v>6</v>
      </c>
      <c r="B274" s="11" t="s">
        <v>622</v>
      </c>
      <c r="C274" s="6" t="s">
        <v>623</v>
      </c>
      <c r="D274" s="69" t="s">
        <v>104</v>
      </c>
      <c r="E274" s="70">
        <v>7.1</v>
      </c>
      <c r="F274" s="71" t="s">
        <v>29</v>
      </c>
      <c r="G274" s="71" t="s">
        <v>30</v>
      </c>
      <c r="H274" s="72" t="s">
        <v>31</v>
      </c>
      <c r="I274" s="71" t="s">
        <v>37</v>
      </c>
      <c r="J274" s="72" t="s">
        <v>624</v>
      </c>
      <c r="K274" s="274">
        <v>15.5</v>
      </c>
      <c r="L274" s="253">
        <v>6</v>
      </c>
      <c r="M274" s="275" t="s">
        <v>20</v>
      </c>
    </row>
    <row r="275" spans="1:13">
      <c r="A275" s="71">
        <v>7</v>
      </c>
      <c r="B275" s="11" t="s">
        <v>404</v>
      </c>
      <c r="C275" s="6" t="s">
        <v>625</v>
      </c>
      <c r="D275" s="69" t="s">
        <v>626</v>
      </c>
      <c r="E275" s="70">
        <v>7.4</v>
      </c>
      <c r="F275" s="71" t="s">
        <v>72</v>
      </c>
      <c r="G275" s="71" t="s">
        <v>73</v>
      </c>
      <c r="H275" s="72" t="s">
        <v>31</v>
      </c>
      <c r="I275" s="71" t="s">
        <v>74</v>
      </c>
      <c r="J275" s="72" t="s">
        <v>453</v>
      </c>
      <c r="K275" s="274">
        <v>15</v>
      </c>
      <c r="L275" s="253">
        <v>7</v>
      </c>
      <c r="M275" s="275" t="s">
        <v>20</v>
      </c>
    </row>
    <row r="276" spans="1:13">
      <c r="A276" s="71">
        <v>8</v>
      </c>
      <c r="B276" s="11" t="s">
        <v>437</v>
      </c>
      <c r="C276" s="6" t="s">
        <v>627</v>
      </c>
      <c r="D276" s="69" t="s">
        <v>236</v>
      </c>
      <c r="E276" s="70">
        <v>7.4</v>
      </c>
      <c r="F276" s="71" t="s">
        <v>29</v>
      </c>
      <c r="G276" s="71" t="s">
        <v>30</v>
      </c>
      <c r="H276" s="72" t="s">
        <v>31</v>
      </c>
      <c r="I276" s="71" t="s">
        <v>167</v>
      </c>
      <c r="J276" s="72" t="s">
        <v>317</v>
      </c>
      <c r="K276" s="274">
        <v>14.5</v>
      </c>
      <c r="L276" s="253">
        <v>8</v>
      </c>
      <c r="M276" s="275" t="s">
        <v>20</v>
      </c>
    </row>
    <row r="277" spans="1:13">
      <c r="A277" s="71">
        <v>9</v>
      </c>
      <c r="B277" s="11" t="s">
        <v>420</v>
      </c>
      <c r="C277" s="6" t="s">
        <v>628</v>
      </c>
      <c r="D277" s="69" t="s">
        <v>629</v>
      </c>
      <c r="E277" s="70">
        <v>7.1</v>
      </c>
      <c r="F277" s="71" t="s">
        <v>29</v>
      </c>
      <c r="G277" s="71" t="s">
        <v>30</v>
      </c>
      <c r="H277" s="72" t="s">
        <v>31</v>
      </c>
      <c r="I277" s="71" t="s">
        <v>37</v>
      </c>
      <c r="J277" s="72" t="s">
        <v>255</v>
      </c>
      <c r="K277" s="274">
        <v>14</v>
      </c>
      <c r="L277" s="253">
        <v>9</v>
      </c>
      <c r="M277" s="275" t="s">
        <v>20</v>
      </c>
    </row>
    <row r="278" spans="1:13">
      <c r="A278" s="71">
        <v>10</v>
      </c>
      <c r="B278" s="11" t="s">
        <v>508</v>
      </c>
      <c r="C278" s="6" t="s">
        <v>630</v>
      </c>
      <c r="D278" s="69" t="s">
        <v>631</v>
      </c>
      <c r="E278" s="70">
        <v>7.7</v>
      </c>
      <c r="F278" s="71" t="s">
        <v>29</v>
      </c>
      <c r="G278" s="71" t="s">
        <v>30</v>
      </c>
      <c r="H278" s="72" t="s">
        <v>31</v>
      </c>
      <c r="I278" s="71" t="s">
        <v>105</v>
      </c>
      <c r="J278" s="72" t="s">
        <v>177</v>
      </c>
      <c r="K278" s="274">
        <v>14</v>
      </c>
      <c r="L278" s="253">
        <v>9</v>
      </c>
      <c r="M278" s="275" t="s">
        <v>20</v>
      </c>
    </row>
    <row r="279" spans="1:13">
      <c r="A279" s="71">
        <v>11</v>
      </c>
      <c r="B279" s="11" t="s">
        <v>176</v>
      </c>
      <c r="C279" s="6" t="s">
        <v>632</v>
      </c>
      <c r="D279" s="69" t="s">
        <v>366</v>
      </c>
      <c r="E279" s="70">
        <v>7.1</v>
      </c>
      <c r="F279" s="71" t="s">
        <v>29</v>
      </c>
      <c r="G279" s="71" t="s">
        <v>30</v>
      </c>
      <c r="H279" s="72" t="s">
        <v>31</v>
      </c>
      <c r="I279" s="71" t="s">
        <v>37</v>
      </c>
      <c r="J279" s="72" t="s">
        <v>327</v>
      </c>
      <c r="K279" s="274">
        <v>14</v>
      </c>
      <c r="L279" s="253">
        <v>9</v>
      </c>
      <c r="M279" s="275" t="s">
        <v>20</v>
      </c>
    </row>
    <row r="280" spans="1:13">
      <c r="A280" s="71">
        <v>12</v>
      </c>
      <c r="B280" s="11" t="s">
        <v>351</v>
      </c>
      <c r="C280" s="6" t="s">
        <v>633</v>
      </c>
      <c r="D280" s="69" t="s">
        <v>634</v>
      </c>
      <c r="E280" s="70">
        <v>7.1</v>
      </c>
      <c r="F280" s="71" t="s">
        <v>29</v>
      </c>
      <c r="G280" s="71" t="s">
        <v>30</v>
      </c>
      <c r="H280" s="72" t="s">
        <v>31</v>
      </c>
      <c r="I280" s="71" t="s">
        <v>37</v>
      </c>
      <c r="J280" s="72" t="s">
        <v>173</v>
      </c>
      <c r="K280" s="274">
        <v>14</v>
      </c>
      <c r="L280" s="253">
        <v>9</v>
      </c>
      <c r="M280" s="275" t="s">
        <v>20</v>
      </c>
    </row>
    <row r="281" spans="1:13">
      <c r="A281" s="71">
        <v>13</v>
      </c>
      <c r="B281" s="11" t="s">
        <v>635</v>
      </c>
      <c r="C281" s="6" t="s">
        <v>636</v>
      </c>
      <c r="D281" s="69" t="s">
        <v>281</v>
      </c>
      <c r="E281" s="70">
        <v>7.7</v>
      </c>
      <c r="F281" s="71" t="s">
        <v>29</v>
      </c>
      <c r="G281" s="71" t="s">
        <v>30</v>
      </c>
      <c r="H281" s="72" t="s">
        <v>31</v>
      </c>
      <c r="I281" s="71" t="s">
        <v>58</v>
      </c>
      <c r="J281" s="72" t="s">
        <v>637</v>
      </c>
      <c r="K281" s="274">
        <v>14</v>
      </c>
      <c r="L281" s="253">
        <v>9</v>
      </c>
      <c r="M281" s="275" t="s">
        <v>20</v>
      </c>
    </row>
    <row r="282" spans="1:13">
      <c r="A282" s="71">
        <v>14</v>
      </c>
      <c r="B282" s="11" t="s">
        <v>269</v>
      </c>
      <c r="C282" s="30" t="s">
        <v>638</v>
      </c>
      <c r="D282" s="105" t="s">
        <v>210</v>
      </c>
      <c r="E282" s="106">
        <v>7.1</v>
      </c>
      <c r="F282" s="107" t="s">
        <v>29</v>
      </c>
      <c r="G282" s="107" t="s">
        <v>30</v>
      </c>
      <c r="H282" s="108" t="s">
        <v>31</v>
      </c>
      <c r="I282" s="284" t="s">
        <v>54</v>
      </c>
      <c r="J282" s="72" t="s">
        <v>180</v>
      </c>
      <c r="K282" s="274">
        <v>13.5</v>
      </c>
      <c r="L282" s="253">
        <v>14</v>
      </c>
      <c r="M282" s="275" t="s">
        <v>20</v>
      </c>
    </row>
    <row r="283" spans="1:13">
      <c r="A283" s="71">
        <v>15</v>
      </c>
      <c r="B283" s="11" t="s">
        <v>639</v>
      </c>
      <c r="C283" s="6" t="s">
        <v>560</v>
      </c>
      <c r="D283" s="69" t="s">
        <v>323</v>
      </c>
      <c r="E283" s="70">
        <v>7.1</v>
      </c>
      <c r="F283" s="71" t="s">
        <v>29</v>
      </c>
      <c r="G283" s="71" t="s">
        <v>30</v>
      </c>
      <c r="H283" s="72" t="s">
        <v>31</v>
      </c>
      <c r="I283" s="71" t="s">
        <v>37</v>
      </c>
      <c r="J283" s="72" t="s">
        <v>403</v>
      </c>
      <c r="K283" s="274">
        <v>13.5</v>
      </c>
      <c r="L283" s="253">
        <v>14</v>
      </c>
      <c r="M283" s="275" t="s">
        <v>20</v>
      </c>
    </row>
    <row r="284" spans="1:13">
      <c r="A284" s="71">
        <v>16</v>
      </c>
      <c r="B284" s="11" t="s">
        <v>276</v>
      </c>
      <c r="C284" s="6" t="s">
        <v>640</v>
      </c>
      <c r="D284" s="69" t="s">
        <v>84</v>
      </c>
      <c r="E284" s="70">
        <v>7.1</v>
      </c>
      <c r="F284" s="71" t="s">
        <v>29</v>
      </c>
      <c r="G284" s="71" t="s">
        <v>30</v>
      </c>
      <c r="H284" s="72" t="s">
        <v>31</v>
      </c>
      <c r="I284" s="71" t="s">
        <v>230</v>
      </c>
      <c r="J284" s="72" t="s">
        <v>375</v>
      </c>
      <c r="K284" s="274">
        <v>13</v>
      </c>
      <c r="L284" s="253">
        <v>16</v>
      </c>
      <c r="M284" s="275" t="s">
        <v>21</v>
      </c>
    </row>
    <row r="285" spans="1:13">
      <c r="A285" s="71">
        <v>17</v>
      </c>
      <c r="B285" s="11" t="s">
        <v>263</v>
      </c>
      <c r="C285" s="30" t="s">
        <v>563</v>
      </c>
      <c r="D285" s="105" t="s">
        <v>564</v>
      </c>
      <c r="E285" s="106">
        <v>7.1</v>
      </c>
      <c r="F285" s="107" t="s">
        <v>29</v>
      </c>
      <c r="G285" s="107" t="s">
        <v>30</v>
      </c>
      <c r="H285" s="108" t="s">
        <v>31</v>
      </c>
      <c r="I285" s="284" t="s">
        <v>172</v>
      </c>
      <c r="J285" s="72" t="s">
        <v>445</v>
      </c>
      <c r="K285" s="274">
        <v>13</v>
      </c>
      <c r="L285" s="253">
        <v>16</v>
      </c>
      <c r="M285" s="275" t="s">
        <v>21</v>
      </c>
    </row>
    <row r="286" spans="1:13">
      <c r="A286" s="71">
        <v>18</v>
      </c>
      <c r="B286" s="11" t="s">
        <v>196</v>
      </c>
      <c r="C286" s="6" t="s">
        <v>641</v>
      </c>
      <c r="D286" s="69" t="s">
        <v>642</v>
      </c>
      <c r="E286" s="70">
        <v>7.7</v>
      </c>
      <c r="F286" s="71" t="s">
        <v>29</v>
      </c>
      <c r="G286" s="71" t="s">
        <v>30</v>
      </c>
      <c r="H286" s="72" t="s">
        <v>31</v>
      </c>
      <c r="I286" s="71" t="s">
        <v>105</v>
      </c>
      <c r="J286" s="72" t="s">
        <v>272</v>
      </c>
      <c r="K286" s="274">
        <v>13</v>
      </c>
      <c r="L286" s="253">
        <v>16</v>
      </c>
      <c r="M286" s="275" t="s">
        <v>21</v>
      </c>
    </row>
    <row r="287" spans="1:13">
      <c r="A287" s="71">
        <v>19</v>
      </c>
      <c r="B287" s="11" t="s">
        <v>318</v>
      </c>
      <c r="C287" s="30" t="s">
        <v>643</v>
      </c>
      <c r="D287" s="105" t="s">
        <v>644</v>
      </c>
      <c r="E287" s="106">
        <v>7.1</v>
      </c>
      <c r="F287" s="107" t="s">
        <v>29</v>
      </c>
      <c r="G287" s="107" t="s">
        <v>30</v>
      </c>
      <c r="H287" s="108" t="s">
        <v>31</v>
      </c>
      <c r="I287" s="284" t="s">
        <v>54</v>
      </c>
      <c r="J287" s="72" t="s">
        <v>248</v>
      </c>
      <c r="K287" s="274">
        <v>12.5</v>
      </c>
      <c r="L287" s="253">
        <v>19</v>
      </c>
      <c r="M287" s="275" t="s">
        <v>21</v>
      </c>
    </row>
    <row r="288" spans="1:13">
      <c r="A288" s="71">
        <v>20</v>
      </c>
      <c r="B288" s="11" t="s">
        <v>110</v>
      </c>
      <c r="C288" s="6" t="s">
        <v>214</v>
      </c>
      <c r="D288" s="69" t="s">
        <v>36</v>
      </c>
      <c r="E288" s="70">
        <v>7.1</v>
      </c>
      <c r="F288" s="71" t="s">
        <v>29</v>
      </c>
      <c r="G288" s="71" t="s">
        <v>30</v>
      </c>
      <c r="H288" s="72" t="s">
        <v>31</v>
      </c>
      <c r="I288" s="71" t="s">
        <v>167</v>
      </c>
      <c r="J288" s="72" t="s">
        <v>344</v>
      </c>
      <c r="K288" s="274">
        <v>12.5</v>
      </c>
      <c r="L288" s="253">
        <v>19</v>
      </c>
      <c r="M288" s="275" t="s">
        <v>21</v>
      </c>
    </row>
    <row r="289" spans="1:13">
      <c r="A289" s="71">
        <v>1</v>
      </c>
      <c r="B289" s="11" t="s">
        <v>396</v>
      </c>
      <c r="C289" s="6" t="s">
        <v>645</v>
      </c>
      <c r="D289" s="69" t="s">
        <v>646</v>
      </c>
      <c r="E289" s="70">
        <v>7.3</v>
      </c>
      <c r="F289" s="71" t="s">
        <v>72</v>
      </c>
      <c r="G289" s="71" t="s">
        <v>73</v>
      </c>
      <c r="H289" s="72" t="s">
        <v>31</v>
      </c>
      <c r="I289" s="71" t="s">
        <v>74</v>
      </c>
      <c r="J289" s="72" t="s">
        <v>187</v>
      </c>
      <c r="K289" s="274">
        <v>12.5</v>
      </c>
      <c r="L289" s="253">
        <v>19</v>
      </c>
      <c r="M289" s="275" t="s">
        <v>21</v>
      </c>
    </row>
    <row r="290" spans="1:13">
      <c r="A290" s="71">
        <v>2</v>
      </c>
      <c r="B290" s="11" t="s">
        <v>330</v>
      </c>
      <c r="C290" s="6" t="s">
        <v>438</v>
      </c>
      <c r="D290" s="69" t="s">
        <v>613</v>
      </c>
      <c r="E290" s="70">
        <v>7.1</v>
      </c>
      <c r="F290" s="71" t="s">
        <v>29</v>
      </c>
      <c r="G290" s="71" t="s">
        <v>30</v>
      </c>
      <c r="H290" s="72" t="s">
        <v>31</v>
      </c>
      <c r="I290" s="71" t="s">
        <v>80</v>
      </c>
      <c r="J290" s="72" t="s">
        <v>421</v>
      </c>
      <c r="K290" s="274">
        <v>12.5</v>
      </c>
      <c r="L290" s="253">
        <v>19</v>
      </c>
      <c r="M290" s="275" t="s">
        <v>21</v>
      </c>
    </row>
    <row r="291" spans="1:13">
      <c r="A291" s="71">
        <v>3</v>
      </c>
      <c r="B291" s="11" t="s">
        <v>317</v>
      </c>
      <c r="C291" s="6" t="s">
        <v>647</v>
      </c>
      <c r="D291" s="69" t="s">
        <v>423</v>
      </c>
      <c r="E291" s="70">
        <v>7.5</v>
      </c>
      <c r="F291" s="71" t="s">
        <v>29</v>
      </c>
      <c r="G291" s="71" t="s">
        <v>30</v>
      </c>
      <c r="H291" s="72" t="s">
        <v>31</v>
      </c>
      <c r="I291" s="71" t="s">
        <v>80</v>
      </c>
      <c r="J291" s="72" t="s">
        <v>183</v>
      </c>
      <c r="K291" s="274">
        <v>12.5</v>
      </c>
      <c r="L291" s="253">
        <v>19</v>
      </c>
      <c r="M291" s="275" t="s">
        <v>21</v>
      </c>
    </row>
    <row r="292" spans="1:13">
      <c r="A292" s="71">
        <v>4</v>
      </c>
      <c r="B292" s="11" t="s">
        <v>194</v>
      </c>
      <c r="C292" s="6" t="s">
        <v>648</v>
      </c>
      <c r="D292" s="69" t="s">
        <v>275</v>
      </c>
      <c r="E292" s="70">
        <v>7.1</v>
      </c>
      <c r="F292" s="71" t="s">
        <v>29</v>
      </c>
      <c r="G292" s="71" t="s">
        <v>30</v>
      </c>
      <c r="H292" s="72" t="s">
        <v>31</v>
      </c>
      <c r="I292" s="71" t="s">
        <v>230</v>
      </c>
      <c r="J292" s="72" t="s">
        <v>228</v>
      </c>
      <c r="K292" s="274">
        <v>12</v>
      </c>
      <c r="L292" s="253">
        <v>24</v>
      </c>
      <c r="M292" s="275" t="s">
        <v>21</v>
      </c>
    </row>
    <row r="293" spans="1:13">
      <c r="A293" s="71">
        <v>5</v>
      </c>
      <c r="B293" s="11" t="s">
        <v>38</v>
      </c>
      <c r="C293" s="6" t="s">
        <v>649</v>
      </c>
      <c r="D293" s="69" t="s">
        <v>409</v>
      </c>
      <c r="E293" s="70">
        <v>7.2</v>
      </c>
      <c r="F293" s="71" t="s">
        <v>29</v>
      </c>
      <c r="G293" s="71" t="s">
        <v>164</v>
      </c>
      <c r="H293" s="72" t="s">
        <v>31</v>
      </c>
      <c r="I293" s="71" t="s">
        <v>93</v>
      </c>
      <c r="J293" s="72" t="s">
        <v>353</v>
      </c>
      <c r="K293" s="274">
        <v>12</v>
      </c>
      <c r="L293" s="253">
        <v>24</v>
      </c>
      <c r="M293" s="275" t="s">
        <v>21</v>
      </c>
    </row>
    <row r="294" spans="1:13">
      <c r="A294" s="71">
        <v>6</v>
      </c>
      <c r="B294" s="11" t="s">
        <v>400</v>
      </c>
      <c r="C294" s="30" t="s">
        <v>650</v>
      </c>
      <c r="D294" s="105" t="s">
        <v>651</v>
      </c>
      <c r="E294" s="106">
        <v>7.2</v>
      </c>
      <c r="F294" s="107" t="s">
        <v>29</v>
      </c>
      <c r="G294" s="107" t="s">
        <v>30</v>
      </c>
      <c r="H294" s="108" t="s">
        <v>31</v>
      </c>
      <c r="I294" s="284" t="s">
        <v>100</v>
      </c>
      <c r="J294" s="72" t="s">
        <v>381</v>
      </c>
      <c r="K294" s="274">
        <v>12</v>
      </c>
      <c r="L294" s="253">
        <v>24</v>
      </c>
      <c r="M294" s="275" t="s">
        <v>21</v>
      </c>
    </row>
    <row r="295" spans="1:13">
      <c r="A295" s="71">
        <v>7</v>
      </c>
      <c r="B295" s="11" t="s">
        <v>207</v>
      </c>
      <c r="C295" s="6" t="s">
        <v>652</v>
      </c>
      <c r="D295" s="69" t="s">
        <v>653</v>
      </c>
      <c r="E295" s="70">
        <v>7.3</v>
      </c>
      <c r="F295" s="71" t="s">
        <v>29</v>
      </c>
      <c r="G295" s="71" t="s">
        <v>30</v>
      </c>
      <c r="H295" s="72" t="s">
        <v>31</v>
      </c>
      <c r="I295" s="71" t="s">
        <v>182</v>
      </c>
      <c r="J295" s="72" t="s">
        <v>654</v>
      </c>
      <c r="K295" s="274">
        <v>12</v>
      </c>
      <c r="L295" s="253">
        <v>24</v>
      </c>
      <c r="M295" s="275" t="s">
        <v>21</v>
      </c>
    </row>
    <row r="296" spans="1:13">
      <c r="A296" s="71">
        <v>8</v>
      </c>
      <c r="B296" s="11" t="s">
        <v>655</v>
      </c>
      <c r="C296" s="6" t="s">
        <v>656</v>
      </c>
      <c r="D296" s="69" t="s">
        <v>175</v>
      </c>
      <c r="E296" s="70">
        <v>7.7</v>
      </c>
      <c r="F296" s="71" t="s">
        <v>29</v>
      </c>
      <c r="G296" s="71" t="s">
        <v>30</v>
      </c>
      <c r="H296" s="72" t="s">
        <v>31</v>
      </c>
      <c r="I296" s="71" t="s">
        <v>105</v>
      </c>
      <c r="J296" s="72" t="s">
        <v>657</v>
      </c>
      <c r="K296" s="274">
        <v>12</v>
      </c>
      <c r="L296" s="253">
        <v>24</v>
      </c>
      <c r="M296" s="275" t="s">
        <v>21</v>
      </c>
    </row>
    <row r="297" spans="1:13">
      <c r="A297" s="71">
        <v>9</v>
      </c>
      <c r="B297" s="11" t="s">
        <v>129</v>
      </c>
      <c r="C297" s="6" t="s">
        <v>658</v>
      </c>
      <c r="D297" s="69" t="s">
        <v>423</v>
      </c>
      <c r="E297" s="70">
        <v>7.7</v>
      </c>
      <c r="F297" s="71" t="s">
        <v>29</v>
      </c>
      <c r="G297" s="71" t="s">
        <v>30</v>
      </c>
      <c r="H297" s="72" t="s">
        <v>31</v>
      </c>
      <c r="I297" s="71" t="s">
        <v>105</v>
      </c>
      <c r="J297" s="72" t="s">
        <v>147</v>
      </c>
      <c r="K297" s="274">
        <v>11.5</v>
      </c>
      <c r="L297" s="253">
        <v>29</v>
      </c>
      <c r="M297" s="275"/>
    </row>
    <row r="298" spans="1:13">
      <c r="A298" s="71">
        <v>10</v>
      </c>
      <c r="B298" s="11" t="s">
        <v>472</v>
      </c>
      <c r="C298" s="30" t="s">
        <v>659</v>
      </c>
      <c r="D298" s="105" t="s">
        <v>243</v>
      </c>
      <c r="E298" s="106">
        <v>7.3</v>
      </c>
      <c r="F298" s="107" t="s">
        <v>29</v>
      </c>
      <c r="G298" s="107" t="s">
        <v>30</v>
      </c>
      <c r="H298" s="108" t="s">
        <v>31</v>
      </c>
      <c r="I298" s="284" t="s">
        <v>172</v>
      </c>
      <c r="J298" s="72" t="s">
        <v>440</v>
      </c>
      <c r="K298" s="274">
        <v>11.5</v>
      </c>
      <c r="L298" s="253">
        <v>29</v>
      </c>
      <c r="M298" s="275"/>
    </row>
    <row r="299" spans="1:13">
      <c r="A299" s="71">
        <v>11</v>
      </c>
      <c r="B299" s="11" t="s">
        <v>660</v>
      </c>
      <c r="C299" s="6" t="s">
        <v>583</v>
      </c>
      <c r="D299" s="69" t="s">
        <v>584</v>
      </c>
      <c r="E299" s="70">
        <v>7.1</v>
      </c>
      <c r="F299" s="71" t="s">
        <v>29</v>
      </c>
      <c r="G299" s="71" t="s">
        <v>30</v>
      </c>
      <c r="H299" s="72" t="s">
        <v>31</v>
      </c>
      <c r="I299" s="71" t="s">
        <v>167</v>
      </c>
      <c r="J299" s="72" t="s">
        <v>661</v>
      </c>
      <c r="K299" s="274">
        <v>11.5</v>
      </c>
      <c r="L299" s="253">
        <v>29</v>
      </c>
      <c r="M299" s="275"/>
    </row>
    <row r="300" spans="1:13">
      <c r="A300" s="71">
        <v>12</v>
      </c>
      <c r="B300" s="11" t="s">
        <v>343</v>
      </c>
      <c r="C300" s="6" t="s">
        <v>662</v>
      </c>
      <c r="D300" s="69" t="s">
        <v>613</v>
      </c>
      <c r="E300" s="70">
        <v>7.7</v>
      </c>
      <c r="F300" s="71" t="s">
        <v>29</v>
      </c>
      <c r="G300" s="71" t="s">
        <v>30</v>
      </c>
      <c r="H300" s="72" t="s">
        <v>31</v>
      </c>
      <c r="I300" s="71" t="s">
        <v>105</v>
      </c>
      <c r="J300" s="72" t="s">
        <v>427</v>
      </c>
      <c r="K300" s="274">
        <v>11</v>
      </c>
      <c r="L300" s="253">
        <v>32</v>
      </c>
      <c r="M300" s="275"/>
    </row>
    <row r="301" spans="1:13">
      <c r="A301" s="71">
        <v>13</v>
      </c>
      <c r="B301" s="11" t="s">
        <v>312</v>
      </c>
      <c r="C301" s="30" t="s">
        <v>544</v>
      </c>
      <c r="D301" s="105" t="s">
        <v>79</v>
      </c>
      <c r="E301" s="106">
        <v>7.3</v>
      </c>
      <c r="F301" s="107" t="s">
        <v>29</v>
      </c>
      <c r="G301" s="107" t="s">
        <v>30</v>
      </c>
      <c r="H301" s="108" t="s">
        <v>31</v>
      </c>
      <c r="I301" s="284" t="s">
        <v>117</v>
      </c>
      <c r="J301" s="72" t="s">
        <v>469</v>
      </c>
      <c r="K301" s="274">
        <v>11</v>
      </c>
      <c r="L301" s="253">
        <v>32</v>
      </c>
      <c r="M301" s="275"/>
    </row>
    <row r="302" spans="1:13">
      <c r="A302" s="71">
        <v>14</v>
      </c>
      <c r="B302" s="11" t="s">
        <v>222</v>
      </c>
      <c r="C302" s="6" t="s">
        <v>663</v>
      </c>
      <c r="D302" s="69" t="s">
        <v>342</v>
      </c>
      <c r="E302" s="70">
        <v>7.1</v>
      </c>
      <c r="F302" s="71" t="s">
        <v>29</v>
      </c>
      <c r="G302" s="71" t="s">
        <v>30</v>
      </c>
      <c r="H302" s="72" t="s">
        <v>31</v>
      </c>
      <c r="I302" s="71" t="s">
        <v>206</v>
      </c>
      <c r="J302" s="72" t="s">
        <v>664</v>
      </c>
      <c r="K302" s="274">
        <v>11</v>
      </c>
      <c r="L302" s="253">
        <v>32</v>
      </c>
      <c r="M302" s="275"/>
    </row>
    <row r="303" spans="1:13">
      <c r="A303" s="71">
        <v>15</v>
      </c>
      <c r="B303" s="11" t="s">
        <v>228</v>
      </c>
      <c r="C303" s="6" t="s">
        <v>665</v>
      </c>
      <c r="D303" s="69" t="s">
        <v>607</v>
      </c>
      <c r="E303" s="70">
        <v>7.1</v>
      </c>
      <c r="F303" s="71" t="s">
        <v>53</v>
      </c>
      <c r="G303" s="71" t="s">
        <v>30</v>
      </c>
      <c r="H303" s="72" t="s">
        <v>31</v>
      </c>
      <c r="I303" s="71" t="s">
        <v>182</v>
      </c>
      <c r="J303" s="72" t="s">
        <v>261</v>
      </c>
      <c r="K303" s="274">
        <v>10.5</v>
      </c>
      <c r="L303" s="253">
        <v>35</v>
      </c>
      <c r="M303" s="275"/>
    </row>
    <row r="304" spans="1:13">
      <c r="A304" s="71">
        <v>16</v>
      </c>
      <c r="B304" s="11" t="s">
        <v>299</v>
      </c>
      <c r="C304" s="6" t="s">
        <v>666</v>
      </c>
      <c r="D304" s="69" t="s">
        <v>275</v>
      </c>
      <c r="E304" s="70">
        <v>7.3</v>
      </c>
      <c r="F304" s="71" t="s">
        <v>53</v>
      </c>
      <c r="G304" s="71" t="s">
        <v>164</v>
      </c>
      <c r="H304" s="72" t="s">
        <v>31</v>
      </c>
      <c r="I304" s="71" t="s">
        <v>93</v>
      </c>
      <c r="J304" s="72" t="s">
        <v>194</v>
      </c>
      <c r="K304" s="274">
        <v>10.5</v>
      </c>
      <c r="L304" s="253">
        <v>35</v>
      </c>
      <c r="M304" s="275"/>
    </row>
    <row r="305" spans="1:13">
      <c r="A305" s="71">
        <v>17</v>
      </c>
      <c r="B305" s="11" t="s">
        <v>344</v>
      </c>
      <c r="C305" s="6" t="s">
        <v>667</v>
      </c>
      <c r="D305" s="69" t="s">
        <v>668</v>
      </c>
      <c r="E305" s="70">
        <v>7.4</v>
      </c>
      <c r="F305" s="71" t="s">
        <v>72</v>
      </c>
      <c r="G305" s="71" t="s">
        <v>73</v>
      </c>
      <c r="H305" s="72" t="s">
        <v>31</v>
      </c>
      <c r="I305" s="71" t="s">
        <v>74</v>
      </c>
      <c r="J305" s="72" t="s">
        <v>207</v>
      </c>
      <c r="K305" s="274">
        <v>10.5</v>
      </c>
      <c r="L305" s="253">
        <v>35</v>
      </c>
      <c r="M305" s="275"/>
    </row>
    <row r="306" spans="1:13">
      <c r="A306" s="71">
        <v>18</v>
      </c>
      <c r="B306" s="11" t="s">
        <v>199</v>
      </c>
      <c r="C306" s="30" t="s">
        <v>669</v>
      </c>
      <c r="D306" s="105" t="s">
        <v>670</v>
      </c>
      <c r="E306" s="106">
        <v>7.2</v>
      </c>
      <c r="F306" s="107" t="s">
        <v>29</v>
      </c>
      <c r="G306" s="107" t="s">
        <v>30</v>
      </c>
      <c r="H306" s="108" t="s">
        <v>31</v>
      </c>
      <c r="I306" s="284" t="s">
        <v>32</v>
      </c>
      <c r="J306" s="72" t="s">
        <v>222</v>
      </c>
      <c r="K306" s="274">
        <v>10.5</v>
      </c>
      <c r="L306" s="253">
        <v>35</v>
      </c>
      <c r="M306" s="275"/>
    </row>
    <row r="307" spans="1:13">
      <c r="A307" s="71">
        <v>1</v>
      </c>
      <c r="B307" s="11" t="s">
        <v>414</v>
      </c>
      <c r="C307" s="30" t="s">
        <v>671</v>
      </c>
      <c r="D307" s="105" t="s">
        <v>672</v>
      </c>
      <c r="E307" s="106">
        <v>7.3</v>
      </c>
      <c r="F307" s="107" t="s">
        <v>29</v>
      </c>
      <c r="G307" s="107" t="s">
        <v>30</v>
      </c>
      <c r="H307" s="108" t="s">
        <v>31</v>
      </c>
      <c r="I307" s="284" t="s">
        <v>32</v>
      </c>
      <c r="J307" s="72" t="s">
        <v>406</v>
      </c>
      <c r="K307" s="274">
        <v>10.5</v>
      </c>
      <c r="L307" s="253">
        <v>35</v>
      </c>
      <c r="M307" s="275"/>
    </row>
    <row r="308" spans="1:13">
      <c r="A308" s="103">
        <v>2</v>
      </c>
      <c r="B308" s="28" t="s">
        <v>380</v>
      </c>
      <c r="C308" s="29" t="s">
        <v>573</v>
      </c>
      <c r="D308" s="101" t="s">
        <v>366</v>
      </c>
      <c r="E308" s="102">
        <v>7.7</v>
      </c>
      <c r="F308" s="103" t="s">
        <v>29</v>
      </c>
      <c r="G308" s="103" t="s">
        <v>30</v>
      </c>
      <c r="H308" s="104" t="s">
        <v>31</v>
      </c>
      <c r="I308" s="71" t="s">
        <v>105</v>
      </c>
      <c r="J308" s="72" t="s">
        <v>398</v>
      </c>
      <c r="K308" s="274">
        <v>10.5</v>
      </c>
      <c r="L308" s="253">
        <v>35</v>
      </c>
      <c r="M308" s="275"/>
    </row>
    <row r="309" spans="1:13">
      <c r="A309" s="71">
        <v>3</v>
      </c>
      <c r="B309" s="11" t="s">
        <v>237</v>
      </c>
      <c r="C309" s="6" t="s">
        <v>673</v>
      </c>
      <c r="D309" s="69" t="s">
        <v>674</v>
      </c>
      <c r="E309" s="70">
        <v>7.1</v>
      </c>
      <c r="F309" s="71" t="s">
        <v>29</v>
      </c>
      <c r="G309" s="71" t="s">
        <v>30</v>
      </c>
      <c r="H309" s="72" t="s">
        <v>31</v>
      </c>
      <c r="I309" s="71" t="s">
        <v>80</v>
      </c>
      <c r="J309" s="72" t="s">
        <v>266</v>
      </c>
      <c r="K309" s="274">
        <v>10.5</v>
      </c>
      <c r="L309" s="253">
        <v>35</v>
      </c>
      <c r="M309" s="275"/>
    </row>
    <row r="310" spans="1:13">
      <c r="A310" s="71">
        <v>4</v>
      </c>
      <c r="B310" s="11" t="s">
        <v>395</v>
      </c>
      <c r="C310" s="30" t="s">
        <v>675</v>
      </c>
      <c r="D310" s="105" t="s">
        <v>676</v>
      </c>
      <c r="E310" s="106">
        <v>7.2</v>
      </c>
      <c r="F310" s="107" t="s">
        <v>29</v>
      </c>
      <c r="G310" s="107" t="s">
        <v>30</v>
      </c>
      <c r="H310" s="108" t="s">
        <v>31</v>
      </c>
      <c r="I310" s="284" t="s">
        <v>117</v>
      </c>
      <c r="J310" s="72" t="s">
        <v>677</v>
      </c>
      <c r="K310" s="274">
        <v>10</v>
      </c>
      <c r="L310" s="253">
        <v>42</v>
      </c>
      <c r="M310" s="275"/>
    </row>
    <row r="311" spans="1:13">
      <c r="A311" s="71">
        <v>5</v>
      </c>
      <c r="B311" s="11" t="s">
        <v>596</v>
      </c>
      <c r="C311" s="6" t="s">
        <v>678</v>
      </c>
      <c r="D311" s="69" t="s">
        <v>212</v>
      </c>
      <c r="E311" s="70">
        <v>7.4</v>
      </c>
      <c r="F311" s="71" t="s">
        <v>29</v>
      </c>
      <c r="G311" s="71" t="s">
        <v>30</v>
      </c>
      <c r="H311" s="72" t="s">
        <v>31</v>
      </c>
      <c r="I311" s="71" t="s">
        <v>105</v>
      </c>
      <c r="J311" s="72" t="s">
        <v>679</v>
      </c>
      <c r="K311" s="274">
        <v>10</v>
      </c>
      <c r="L311" s="253">
        <v>42</v>
      </c>
      <c r="M311" s="275"/>
    </row>
    <row r="312" spans="1:13">
      <c r="A312" s="71">
        <v>6</v>
      </c>
      <c r="B312" s="11" t="s">
        <v>680</v>
      </c>
      <c r="C312" s="6" t="s">
        <v>681</v>
      </c>
      <c r="D312" s="69" t="s">
        <v>66</v>
      </c>
      <c r="E312" s="70">
        <v>7.1</v>
      </c>
      <c r="F312" s="71" t="s">
        <v>29</v>
      </c>
      <c r="G312" s="71" t="s">
        <v>30</v>
      </c>
      <c r="H312" s="72" t="s">
        <v>31</v>
      </c>
      <c r="I312" s="71" t="s">
        <v>167</v>
      </c>
      <c r="J312" s="72" t="s">
        <v>33</v>
      </c>
      <c r="K312" s="274">
        <v>9.5</v>
      </c>
      <c r="L312" s="253">
        <v>44</v>
      </c>
      <c r="M312" s="275"/>
    </row>
    <row r="313" spans="1:13">
      <c r="A313" s="103">
        <v>7</v>
      </c>
      <c r="B313" s="11" t="s">
        <v>444</v>
      </c>
      <c r="C313" s="30" t="s">
        <v>682</v>
      </c>
      <c r="D313" s="105" t="s">
        <v>683</v>
      </c>
      <c r="E313" s="106">
        <v>7.2</v>
      </c>
      <c r="F313" s="107" t="s">
        <v>29</v>
      </c>
      <c r="G313" s="107" t="s">
        <v>30</v>
      </c>
      <c r="H313" s="108" t="s">
        <v>31</v>
      </c>
      <c r="I313" s="284" t="s">
        <v>133</v>
      </c>
      <c r="J313" s="72" t="s">
        <v>684</v>
      </c>
      <c r="K313" s="274">
        <v>9.5</v>
      </c>
      <c r="L313" s="253">
        <v>44</v>
      </c>
      <c r="M313" s="275"/>
    </row>
    <row r="314" spans="1:13">
      <c r="A314" s="71">
        <v>8</v>
      </c>
      <c r="B314" s="11" t="s">
        <v>202</v>
      </c>
      <c r="C314" s="30" t="s">
        <v>685</v>
      </c>
      <c r="D314" s="105" t="s">
        <v>423</v>
      </c>
      <c r="E314" s="106">
        <v>7.2</v>
      </c>
      <c r="F314" s="107" t="s">
        <v>29</v>
      </c>
      <c r="G314" s="107" t="s">
        <v>30</v>
      </c>
      <c r="H314" s="108" t="s">
        <v>31</v>
      </c>
      <c r="I314" s="284" t="s">
        <v>100</v>
      </c>
      <c r="J314" s="72" t="s">
        <v>43</v>
      </c>
      <c r="K314" s="274">
        <v>9</v>
      </c>
      <c r="L314" s="253">
        <v>46</v>
      </c>
      <c r="M314" s="275"/>
    </row>
    <row r="315" spans="1:13">
      <c r="A315" s="71">
        <v>9</v>
      </c>
      <c r="B315" s="11" t="s">
        <v>347</v>
      </c>
      <c r="C315" s="6" t="s">
        <v>686</v>
      </c>
      <c r="D315" s="69" t="s">
        <v>42</v>
      </c>
      <c r="E315" s="70">
        <v>7.2</v>
      </c>
      <c r="F315" s="71" t="s">
        <v>53</v>
      </c>
      <c r="G315" s="71" t="s">
        <v>30</v>
      </c>
      <c r="H315" s="72" t="s">
        <v>31</v>
      </c>
      <c r="I315" s="71" t="s">
        <v>182</v>
      </c>
      <c r="J315" s="72" t="s">
        <v>176</v>
      </c>
      <c r="K315" s="274">
        <v>9</v>
      </c>
      <c r="L315" s="253">
        <v>46</v>
      </c>
      <c r="M315" s="275"/>
    </row>
    <row r="316" spans="1:13">
      <c r="A316" s="71">
        <v>10</v>
      </c>
      <c r="B316" s="11" t="s">
        <v>150</v>
      </c>
      <c r="C316" s="30" t="s">
        <v>687</v>
      </c>
      <c r="D316" s="105" t="s">
        <v>275</v>
      </c>
      <c r="E316" s="106">
        <v>7.3</v>
      </c>
      <c r="F316" s="107" t="s">
        <v>29</v>
      </c>
      <c r="G316" s="107" t="s">
        <v>30</v>
      </c>
      <c r="H316" s="108" t="s">
        <v>31</v>
      </c>
      <c r="I316" s="284" t="s">
        <v>32</v>
      </c>
      <c r="J316" s="72" t="s">
        <v>276</v>
      </c>
      <c r="K316" s="274">
        <v>8.5</v>
      </c>
      <c r="L316" s="253">
        <v>48</v>
      </c>
      <c r="M316" s="275"/>
    </row>
    <row r="317" spans="1:13">
      <c r="A317" s="71">
        <v>11</v>
      </c>
      <c r="B317" s="11" t="s">
        <v>254</v>
      </c>
      <c r="C317" s="6" t="s">
        <v>688</v>
      </c>
      <c r="D317" s="69" t="s">
        <v>62</v>
      </c>
      <c r="E317" s="70">
        <v>7.4</v>
      </c>
      <c r="F317" s="71" t="s">
        <v>72</v>
      </c>
      <c r="G317" s="71" t="s">
        <v>73</v>
      </c>
      <c r="H317" s="72" t="s">
        <v>31</v>
      </c>
      <c r="I317" s="71" t="s">
        <v>74</v>
      </c>
      <c r="J317" s="72" t="s">
        <v>388</v>
      </c>
      <c r="K317" s="274">
        <v>8</v>
      </c>
      <c r="L317" s="253">
        <v>49</v>
      </c>
      <c r="M317" s="275"/>
    </row>
    <row r="318" spans="1:13">
      <c r="A318" s="103">
        <v>12</v>
      </c>
      <c r="B318" s="11" t="s">
        <v>75</v>
      </c>
      <c r="C318" s="30" t="s">
        <v>689</v>
      </c>
      <c r="D318" s="105" t="s">
        <v>423</v>
      </c>
      <c r="E318" s="106">
        <v>7.3</v>
      </c>
      <c r="F318" s="107" t="s">
        <v>29</v>
      </c>
      <c r="G318" s="107" t="s">
        <v>30</v>
      </c>
      <c r="H318" s="108" t="s">
        <v>31</v>
      </c>
      <c r="I318" s="284" t="s">
        <v>32</v>
      </c>
      <c r="J318" s="72" t="s">
        <v>284</v>
      </c>
      <c r="K318" s="274">
        <v>8</v>
      </c>
      <c r="L318" s="253">
        <v>49</v>
      </c>
      <c r="M318" s="275"/>
    </row>
    <row r="319" spans="1:13">
      <c r="A319" s="71">
        <v>13</v>
      </c>
      <c r="B319" s="11" t="s">
        <v>321</v>
      </c>
      <c r="C319" s="30" t="s">
        <v>690</v>
      </c>
      <c r="D319" s="105" t="s">
        <v>149</v>
      </c>
      <c r="E319" s="106">
        <v>7.2</v>
      </c>
      <c r="F319" s="107" t="s">
        <v>29</v>
      </c>
      <c r="G319" s="107" t="s">
        <v>30</v>
      </c>
      <c r="H319" s="108" t="s">
        <v>31</v>
      </c>
      <c r="I319" s="284" t="s">
        <v>100</v>
      </c>
      <c r="J319" s="72" t="s">
        <v>160</v>
      </c>
      <c r="K319" s="274">
        <v>8</v>
      </c>
      <c r="L319" s="253">
        <v>49</v>
      </c>
      <c r="M319" s="275"/>
    </row>
    <row r="320" spans="1:13">
      <c r="A320" s="71">
        <v>14</v>
      </c>
      <c r="B320" s="11" t="s">
        <v>418</v>
      </c>
      <c r="C320" s="30" t="s">
        <v>691</v>
      </c>
      <c r="D320" s="105" t="s">
        <v>42</v>
      </c>
      <c r="E320" s="106">
        <v>7.2</v>
      </c>
      <c r="F320" s="107" t="s">
        <v>29</v>
      </c>
      <c r="G320" s="107" t="s">
        <v>30</v>
      </c>
      <c r="H320" s="108" t="s">
        <v>31</v>
      </c>
      <c r="I320" s="284" t="s">
        <v>133</v>
      </c>
      <c r="J320" s="72" t="s">
        <v>618</v>
      </c>
      <c r="K320" s="274">
        <v>8</v>
      </c>
      <c r="L320" s="253">
        <v>49</v>
      </c>
      <c r="M320" s="275"/>
    </row>
    <row r="321" spans="1:13">
      <c r="A321" s="71">
        <v>15</v>
      </c>
      <c r="B321" s="11" t="s">
        <v>375</v>
      </c>
      <c r="C321" s="6" t="s">
        <v>214</v>
      </c>
      <c r="D321" s="69" t="s">
        <v>155</v>
      </c>
      <c r="E321" s="70">
        <v>7.1</v>
      </c>
      <c r="F321" s="71" t="s">
        <v>53</v>
      </c>
      <c r="G321" s="71" t="s">
        <v>164</v>
      </c>
      <c r="H321" s="72" t="s">
        <v>31</v>
      </c>
      <c r="I321" s="71" t="s">
        <v>93</v>
      </c>
      <c r="J321" s="72" t="s">
        <v>639</v>
      </c>
      <c r="K321" s="274">
        <v>8</v>
      </c>
      <c r="L321" s="253">
        <v>49</v>
      </c>
      <c r="M321" s="275"/>
    </row>
    <row r="322" spans="1:13">
      <c r="A322" s="71">
        <v>16</v>
      </c>
      <c r="B322" s="11" t="s">
        <v>85</v>
      </c>
      <c r="C322" s="6" t="s">
        <v>640</v>
      </c>
      <c r="D322" s="69" t="s">
        <v>192</v>
      </c>
      <c r="E322" s="70">
        <v>7.3</v>
      </c>
      <c r="F322" s="71" t="s">
        <v>29</v>
      </c>
      <c r="G322" s="71" t="s">
        <v>30</v>
      </c>
      <c r="H322" s="72" t="s">
        <v>31</v>
      </c>
      <c r="I322" s="71" t="s">
        <v>80</v>
      </c>
      <c r="J322" s="72" t="s">
        <v>692</v>
      </c>
      <c r="K322" s="274">
        <v>8</v>
      </c>
      <c r="L322" s="253">
        <v>49</v>
      </c>
      <c r="M322" s="275"/>
    </row>
    <row r="323" spans="1:13">
      <c r="A323" s="103">
        <v>17</v>
      </c>
      <c r="B323" s="11" t="s">
        <v>94</v>
      </c>
      <c r="C323" s="6" t="s">
        <v>693</v>
      </c>
      <c r="D323" s="69" t="s">
        <v>155</v>
      </c>
      <c r="E323" s="70">
        <v>7.2</v>
      </c>
      <c r="F323" s="71" t="s">
        <v>29</v>
      </c>
      <c r="G323" s="71" t="s">
        <v>30</v>
      </c>
      <c r="H323" s="72" t="s">
        <v>31</v>
      </c>
      <c r="I323" s="71" t="s">
        <v>206</v>
      </c>
      <c r="J323" s="72" t="s">
        <v>620</v>
      </c>
      <c r="K323" s="274">
        <v>7.5</v>
      </c>
      <c r="L323" s="253">
        <v>55</v>
      </c>
      <c r="M323" s="275"/>
    </row>
    <row r="324" spans="1:13">
      <c r="A324" s="71">
        <v>18</v>
      </c>
      <c r="B324" s="11" t="s">
        <v>157</v>
      </c>
      <c r="C324" s="6" t="s">
        <v>694</v>
      </c>
      <c r="D324" s="69" t="s">
        <v>606</v>
      </c>
      <c r="E324" s="70">
        <v>7.3</v>
      </c>
      <c r="F324" s="71" t="s">
        <v>29</v>
      </c>
      <c r="G324" s="71" t="s">
        <v>30</v>
      </c>
      <c r="H324" s="72" t="s">
        <v>31</v>
      </c>
      <c r="I324" s="71" t="s">
        <v>80</v>
      </c>
      <c r="J324" s="72" t="s">
        <v>232</v>
      </c>
      <c r="K324" s="274">
        <v>7</v>
      </c>
      <c r="L324" s="253">
        <v>56</v>
      </c>
      <c r="M324" s="275"/>
    </row>
    <row r="325" spans="1:13">
      <c r="A325" s="71">
        <v>19</v>
      </c>
      <c r="B325" s="11" t="s">
        <v>393</v>
      </c>
      <c r="C325" s="6" t="s">
        <v>695</v>
      </c>
      <c r="D325" s="69" t="s">
        <v>595</v>
      </c>
      <c r="E325" s="70">
        <v>7.1</v>
      </c>
      <c r="F325" s="71" t="s">
        <v>29</v>
      </c>
      <c r="G325" s="71" t="s">
        <v>30</v>
      </c>
      <c r="H325" s="72" t="s">
        <v>31</v>
      </c>
      <c r="I325" s="71" t="s">
        <v>230</v>
      </c>
      <c r="J325" s="72" t="s">
        <v>660</v>
      </c>
      <c r="K325" s="274">
        <v>7</v>
      </c>
      <c r="L325" s="253">
        <v>56</v>
      </c>
      <c r="M325" s="275"/>
    </row>
    <row r="326" spans="1:13">
      <c r="A326" s="71">
        <v>20</v>
      </c>
      <c r="B326" s="28" t="s">
        <v>97</v>
      </c>
      <c r="C326" s="31" t="s">
        <v>696</v>
      </c>
      <c r="D326" s="109" t="s">
        <v>163</v>
      </c>
      <c r="E326" s="110">
        <v>7.1</v>
      </c>
      <c r="F326" s="111" t="s">
        <v>29</v>
      </c>
      <c r="G326" s="111" t="s">
        <v>30</v>
      </c>
      <c r="H326" s="112" t="s">
        <v>31</v>
      </c>
      <c r="I326" s="284" t="s">
        <v>172</v>
      </c>
      <c r="J326" s="72" t="s">
        <v>161</v>
      </c>
      <c r="K326" s="274">
        <v>6.5</v>
      </c>
      <c r="L326" s="253">
        <v>58</v>
      </c>
      <c r="M326" s="275"/>
    </row>
    <row r="327" spans="1:13">
      <c r="A327" s="71">
        <v>21</v>
      </c>
      <c r="B327" s="11" t="s">
        <v>369</v>
      </c>
      <c r="C327" s="6" t="s">
        <v>697</v>
      </c>
      <c r="D327" s="105" t="s">
        <v>698</v>
      </c>
      <c r="E327" s="106">
        <v>7.1</v>
      </c>
      <c r="F327" s="107" t="s">
        <v>29</v>
      </c>
      <c r="G327" s="107" t="s">
        <v>30</v>
      </c>
      <c r="H327" s="108" t="s">
        <v>31</v>
      </c>
      <c r="I327" s="284" t="s">
        <v>122</v>
      </c>
      <c r="J327" s="72" t="s">
        <v>223</v>
      </c>
      <c r="K327" s="274">
        <v>6.5</v>
      </c>
      <c r="L327" s="253">
        <v>58</v>
      </c>
      <c r="M327" s="275"/>
    </row>
    <row r="328" spans="1:13">
      <c r="A328" s="103">
        <v>22</v>
      </c>
      <c r="B328" s="11" t="s">
        <v>325</v>
      </c>
      <c r="C328" s="30" t="s">
        <v>699</v>
      </c>
      <c r="D328" s="105" t="s">
        <v>423</v>
      </c>
      <c r="E328" s="106">
        <v>7.2</v>
      </c>
      <c r="F328" s="107" t="s">
        <v>29</v>
      </c>
      <c r="G328" s="107" t="s">
        <v>30</v>
      </c>
      <c r="H328" s="108" t="s">
        <v>31</v>
      </c>
      <c r="I328" s="284" t="s">
        <v>100</v>
      </c>
      <c r="J328" s="72" t="s">
        <v>59</v>
      </c>
      <c r="K328" s="274">
        <v>6.5</v>
      </c>
      <c r="L328" s="253">
        <v>58</v>
      </c>
      <c r="M328" s="275"/>
    </row>
    <row r="329" spans="1:13">
      <c r="A329" s="77">
        <v>1</v>
      </c>
      <c r="B329" s="14" t="s">
        <v>700</v>
      </c>
      <c r="C329" s="13" t="s">
        <v>701</v>
      </c>
      <c r="D329" s="78" t="s">
        <v>84</v>
      </c>
      <c r="E329" s="79">
        <v>7.7</v>
      </c>
      <c r="F329" s="77" t="s">
        <v>29</v>
      </c>
      <c r="G329" s="77" t="s">
        <v>30</v>
      </c>
      <c r="H329" s="91" t="s">
        <v>271</v>
      </c>
      <c r="I329" s="77" t="s">
        <v>58</v>
      </c>
      <c r="J329" s="91" t="s">
        <v>393</v>
      </c>
      <c r="K329" s="274">
        <v>17.899999999999999</v>
      </c>
      <c r="L329" s="253">
        <v>1</v>
      </c>
      <c r="M329" s="275" t="s">
        <v>18</v>
      </c>
    </row>
    <row r="330" spans="1:13">
      <c r="A330" s="77">
        <v>2</v>
      </c>
      <c r="B330" s="14" t="s">
        <v>679</v>
      </c>
      <c r="C330" s="13" t="s">
        <v>214</v>
      </c>
      <c r="D330" s="78" t="s">
        <v>634</v>
      </c>
      <c r="E330" s="79">
        <v>7.1</v>
      </c>
      <c r="F330" s="77" t="s">
        <v>29</v>
      </c>
      <c r="G330" s="77" t="s">
        <v>30</v>
      </c>
      <c r="H330" s="91" t="s">
        <v>271</v>
      </c>
      <c r="I330" s="77" t="s">
        <v>37</v>
      </c>
      <c r="J330" s="91" t="s">
        <v>515</v>
      </c>
      <c r="K330" s="274">
        <v>15.8</v>
      </c>
      <c r="L330" s="253">
        <v>2</v>
      </c>
      <c r="M330" s="275" t="s">
        <v>19</v>
      </c>
    </row>
    <row r="331" spans="1:13">
      <c r="A331" s="77">
        <v>3</v>
      </c>
      <c r="B331" s="14" t="s">
        <v>624</v>
      </c>
      <c r="C331" s="13" t="s">
        <v>702</v>
      </c>
      <c r="D331" s="78" t="s">
        <v>613</v>
      </c>
      <c r="E331" s="79">
        <v>7.1</v>
      </c>
      <c r="F331" s="77" t="s">
        <v>29</v>
      </c>
      <c r="G331" s="77" t="s">
        <v>30</v>
      </c>
      <c r="H331" s="91" t="s">
        <v>271</v>
      </c>
      <c r="I331" s="77" t="s">
        <v>167</v>
      </c>
      <c r="J331" s="91" t="s">
        <v>443</v>
      </c>
      <c r="K331" s="274">
        <v>15.7</v>
      </c>
      <c r="L331" s="253">
        <v>3</v>
      </c>
      <c r="M331" s="275" t="s">
        <v>19</v>
      </c>
    </row>
    <row r="332" spans="1:13">
      <c r="A332" s="77">
        <v>4</v>
      </c>
      <c r="B332" s="14" t="s">
        <v>81</v>
      </c>
      <c r="C332" s="20" t="s">
        <v>703</v>
      </c>
      <c r="D332" s="88" t="s">
        <v>423</v>
      </c>
      <c r="E332" s="113">
        <v>7.2</v>
      </c>
      <c r="F332" s="90" t="s">
        <v>704</v>
      </c>
      <c r="G332" s="90" t="s">
        <v>705</v>
      </c>
      <c r="H332" s="114" t="s">
        <v>271</v>
      </c>
      <c r="I332" s="285" t="s">
        <v>100</v>
      </c>
      <c r="J332" s="91" t="s">
        <v>296</v>
      </c>
      <c r="K332" s="274">
        <v>15.7</v>
      </c>
      <c r="L332" s="253">
        <v>3</v>
      </c>
      <c r="M332" s="275" t="s">
        <v>19</v>
      </c>
    </row>
    <row r="333" spans="1:13">
      <c r="A333" s="77">
        <v>5</v>
      </c>
      <c r="B333" s="14" t="s">
        <v>706</v>
      </c>
      <c r="C333" s="13" t="s">
        <v>707</v>
      </c>
      <c r="D333" s="78" t="s">
        <v>423</v>
      </c>
      <c r="E333" s="79">
        <v>7.1</v>
      </c>
      <c r="F333" s="77" t="s">
        <v>29</v>
      </c>
      <c r="G333" s="77" t="s">
        <v>30</v>
      </c>
      <c r="H333" s="91" t="s">
        <v>271</v>
      </c>
      <c r="I333" s="77" t="s">
        <v>37</v>
      </c>
      <c r="J333" s="91" t="s">
        <v>494</v>
      </c>
      <c r="K333" s="274">
        <v>15.7</v>
      </c>
      <c r="L333" s="253">
        <v>3</v>
      </c>
      <c r="M333" s="275" t="s">
        <v>19</v>
      </c>
    </row>
    <row r="334" spans="1:13">
      <c r="A334" s="77">
        <v>6</v>
      </c>
      <c r="B334" s="14" t="s">
        <v>708</v>
      </c>
      <c r="C334" s="13" t="s">
        <v>521</v>
      </c>
      <c r="D334" s="78" t="s">
        <v>510</v>
      </c>
      <c r="E334" s="79">
        <v>7.7</v>
      </c>
      <c r="F334" s="77" t="s">
        <v>29</v>
      </c>
      <c r="G334" s="77" t="s">
        <v>30</v>
      </c>
      <c r="H334" s="91" t="s">
        <v>271</v>
      </c>
      <c r="I334" s="77" t="s">
        <v>105</v>
      </c>
      <c r="J334" s="91" t="s">
        <v>302</v>
      </c>
      <c r="K334" s="274">
        <v>15.6</v>
      </c>
      <c r="L334" s="253">
        <v>6</v>
      </c>
      <c r="M334" s="275" t="s">
        <v>20</v>
      </c>
    </row>
    <row r="335" spans="1:13">
      <c r="A335" s="77">
        <v>7</v>
      </c>
      <c r="B335" s="14" t="s">
        <v>585</v>
      </c>
      <c r="C335" s="13" t="s">
        <v>709</v>
      </c>
      <c r="D335" s="78" t="s">
        <v>66</v>
      </c>
      <c r="E335" s="79">
        <v>7.1</v>
      </c>
      <c r="F335" s="77" t="s">
        <v>29</v>
      </c>
      <c r="G335" s="77" t="s">
        <v>30</v>
      </c>
      <c r="H335" s="91" t="s">
        <v>271</v>
      </c>
      <c r="I335" s="77" t="s">
        <v>37</v>
      </c>
      <c r="J335" s="91" t="s">
        <v>220</v>
      </c>
      <c r="K335" s="274">
        <v>15.5</v>
      </c>
      <c r="L335" s="253">
        <v>7</v>
      </c>
      <c r="M335" s="275" t="s">
        <v>20</v>
      </c>
    </row>
    <row r="336" spans="1:13">
      <c r="A336" s="77">
        <v>8</v>
      </c>
      <c r="B336" s="14" t="s">
        <v>710</v>
      </c>
      <c r="C336" s="13" t="s">
        <v>711</v>
      </c>
      <c r="D336" s="78" t="s">
        <v>466</v>
      </c>
      <c r="E336" s="79">
        <v>7.1</v>
      </c>
      <c r="F336" s="77" t="s">
        <v>29</v>
      </c>
      <c r="G336" s="77" t="s">
        <v>30</v>
      </c>
      <c r="H336" s="91" t="s">
        <v>271</v>
      </c>
      <c r="I336" s="77" t="s">
        <v>167</v>
      </c>
      <c r="J336" s="91" t="s">
        <v>203</v>
      </c>
      <c r="K336" s="274">
        <v>15.4</v>
      </c>
      <c r="L336" s="253">
        <v>8</v>
      </c>
      <c r="M336" s="275" t="s">
        <v>20</v>
      </c>
    </row>
    <row r="337" spans="1:13">
      <c r="A337" s="77">
        <v>9</v>
      </c>
      <c r="B337" s="14" t="s">
        <v>712</v>
      </c>
      <c r="C337" s="13" t="s">
        <v>713</v>
      </c>
      <c r="D337" s="78" t="s">
        <v>240</v>
      </c>
      <c r="E337" s="79">
        <v>7.7</v>
      </c>
      <c r="F337" s="77" t="s">
        <v>29</v>
      </c>
      <c r="G337" s="77" t="s">
        <v>30</v>
      </c>
      <c r="H337" s="91" t="s">
        <v>271</v>
      </c>
      <c r="I337" s="77" t="s">
        <v>105</v>
      </c>
      <c r="J337" s="91" t="s">
        <v>508</v>
      </c>
      <c r="K337" s="274">
        <v>15.4</v>
      </c>
      <c r="L337" s="253">
        <v>8</v>
      </c>
      <c r="M337" s="275" t="s">
        <v>20</v>
      </c>
    </row>
    <row r="338" spans="1:13">
      <c r="A338" s="77">
        <v>10</v>
      </c>
      <c r="B338" s="14" t="s">
        <v>714</v>
      </c>
      <c r="C338" s="13" t="s">
        <v>715</v>
      </c>
      <c r="D338" s="78" t="s">
        <v>548</v>
      </c>
      <c r="E338" s="79">
        <v>7.7</v>
      </c>
      <c r="F338" s="77" t="s">
        <v>29</v>
      </c>
      <c r="G338" s="77" t="s">
        <v>30</v>
      </c>
      <c r="H338" s="91" t="s">
        <v>271</v>
      </c>
      <c r="I338" s="77" t="s">
        <v>58</v>
      </c>
      <c r="J338" s="91" t="s">
        <v>312</v>
      </c>
      <c r="K338" s="274">
        <v>15.2</v>
      </c>
      <c r="L338" s="253">
        <v>10</v>
      </c>
      <c r="M338" s="275" t="s">
        <v>20</v>
      </c>
    </row>
    <row r="339" spans="1:13">
      <c r="A339" s="77">
        <v>11</v>
      </c>
      <c r="B339" s="14" t="s">
        <v>543</v>
      </c>
      <c r="C339" s="13" t="s">
        <v>716</v>
      </c>
      <c r="D339" s="78" t="s">
        <v>62</v>
      </c>
      <c r="E339" s="79">
        <v>7.1</v>
      </c>
      <c r="F339" s="77" t="s">
        <v>29</v>
      </c>
      <c r="G339" s="77" t="s">
        <v>30</v>
      </c>
      <c r="H339" s="91" t="s">
        <v>271</v>
      </c>
      <c r="I339" s="77" t="s">
        <v>167</v>
      </c>
      <c r="J339" s="91" t="s">
        <v>152</v>
      </c>
      <c r="K339" s="274">
        <v>14.6</v>
      </c>
      <c r="L339" s="253">
        <v>11</v>
      </c>
      <c r="M339" s="275" t="s">
        <v>20</v>
      </c>
    </row>
    <row r="340" spans="1:13">
      <c r="A340" s="77">
        <v>12</v>
      </c>
      <c r="B340" s="14" t="s">
        <v>717</v>
      </c>
      <c r="C340" s="13" t="s">
        <v>460</v>
      </c>
      <c r="D340" s="78" t="s">
        <v>546</v>
      </c>
      <c r="E340" s="79">
        <v>7.7</v>
      </c>
      <c r="F340" s="77" t="s">
        <v>29</v>
      </c>
      <c r="G340" s="77" t="s">
        <v>30</v>
      </c>
      <c r="H340" s="91" t="s">
        <v>271</v>
      </c>
      <c r="I340" s="77" t="s">
        <v>105</v>
      </c>
      <c r="J340" s="91" t="s">
        <v>208</v>
      </c>
      <c r="K340" s="274">
        <v>14.4</v>
      </c>
      <c r="L340" s="253">
        <v>12</v>
      </c>
      <c r="M340" s="275" t="s">
        <v>20</v>
      </c>
    </row>
    <row r="341" spans="1:13">
      <c r="A341" s="77">
        <v>13</v>
      </c>
      <c r="B341" s="14" t="s">
        <v>718</v>
      </c>
      <c r="C341" s="13" t="s">
        <v>656</v>
      </c>
      <c r="D341" s="78" t="s">
        <v>175</v>
      </c>
      <c r="E341" s="79">
        <v>7.7</v>
      </c>
      <c r="F341" s="77" t="s">
        <v>29</v>
      </c>
      <c r="G341" s="77" t="s">
        <v>30</v>
      </c>
      <c r="H341" s="91" t="s">
        <v>271</v>
      </c>
      <c r="I341" s="77" t="s">
        <v>105</v>
      </c>
      <c r="J341" s="91" t="s">
        <v>719</v>
      </c>
      <c r="K341" s="274">
        <v>14.2</v>
      </c>
      <c r="L341" s="253">
        <v>13</v>
      </c>
      <c r="M341" s="275" t="s">
        <v>20</v>
      </c>
    </row>
    <row r="342" spans="1:13">
      <c r="A342" s="77">
        <v>14</v>
      </c>
      <c r="B342" s="14" t="s">
        <v>720</v>
      </c>
      <c r="C342" s="17" t="s">
        <v>721</v>
      </c>
      <c r="D342" s="78" t="s">
        <v>479</v>
      </c>
      <c r="E342" s="79">
        <v>7.1</v>
      </c>
      <c r="F342" s="77" t="s">
        <v>29</v>
      </c>
      <c r="G342" s="77" t="s">
        <v>30</v>
      </c>
      <c r="H342" s="91" t="s">
        <v>271</v>
      </c>
      <c r="I342" s="77" t="s">
        <v>37</v>
      </c>
      <c r="J342" s="91" t="s">
        <v>414</v>
      </c>
      <c r="K342" s="274">
        <v>14</v>
      </c>
      <c r="L342" s="253">
        <v>14</v>
      </c>
      <c r="M342" s="275" t="s">
        <v>20</v>
      </c>
    </row>
    <row r="343" spans="1:13">
      <c r="A343" s="77">
        <v>15</v>
      </c>
      <c r="B343" s="14" t="s">
        <v>722</v>
      </c>
      <c r="C343" s="13" t="s">
        <v>723</v>
      </c>
      <c r="D343" s="78" t="s">
        <v>62</v>
      </c>
      <c r="E343" s="79">
        <v>7.7</v>
      </c>
      <c r="F343" s="77" t="s">
        <v>29</v>
      </c>
      <c r="G343" s="77" t="s">
        <v>30</v>
      </c>
      <c r="H343" s="91" t="s">
        <v>271</v>
      </c>
      <c r="I343" s="77" t="s">
        <v>105</v>
      </c>
      <c r="J343" s="91" t="s">
        <v>391</v>
      </c>
      <c r="K343" s="274">
        <v>13.7</v>
      </c>
      <c r="L343" s="253">
        <v>15</v>
      </c>
      <c r="M343" s="275" t="s">
        <v>20</v>
      </c>
    </row>
    <row r="344" spans="1:13">
      <c r="A344" s="77">
        <v>16</v>
      </c>
      <c r="B344" s="18" t="s">
        <v>661</v>
      </c>
      <c r="C344" s="17" t="s">
        <v>724</v>
      </c>
      <c r="D344" s="81" t="s">
        <v>201</v>
      </c>
      <c r="E344" s="82">
        <v>7.7</v>
      </c>
      <c r="F344" s="83" t="s">
        <v>29</v>
      </c>
      <c r="G344" s="83" t="s">
        <v>30</v>
      </c>
      <c r="H344" s="115" t="s">
        <v>271</v>
      </c>
      <c r="I344" s="77" t="s">
        <v>105</v>
      </c>
      <c r="J344" s="91" t="s">
        <v>458</v>
      </c>
      <c r="K344" s="274">
        <v>13.6</v>
      </c>
      <c r="L344" s="253">
        <v>16</v>
      </c>
      <c r="M344" s="275" t="s">
        <v>20</v>
      </c>
    </row>
    <row r="345" spans="1:13">
      <c r="A345" s="77">
        <v>17</v>
      </c>
      <c r="B345" s="14" t="s">
        <v>290</v>
      </c>
      <c r="C345" s="13" t="s">
        <v>725</v>
      </c>
      <c r="D345" s="78" t="s">
        <v>726</v>
      </c>
      <c r="E345" s="79">
        <v>7.4</v>
      </c>
      <c r="F345" s="77" t="s">
        <v>29</v>
      </c>
      <c r="G345" s="77" t="s">
        <v>30</v>
      </c>
      <c r="H345" s="91" t="s">
        <v>271</v>
      </c>
      <c r="I345" s="77" t="s">
        <v>182</v>
      </c>
      <c r="J345" s="91" t="s">
        <v>97</v>
      </c>
      <c r="K345" s="274">
        <v>13.4</v>
      </c>
      <c r="L345" s="253">
        <v>17</v>
      </c>
      <c r="M345" s="275" t="s">
        <v>20</v>
      </c>
    </row>
    <row r="346" spans="1:13">
      <c r="A346" s="77">
        <v>18</v>
      </c>
      <c r="B346" s="14" t="s">
        <v>324</v>
      </c>
      <c r="C346" s="20" t="s">
        <v>727</v>
      </c>
      <c r="D346" s="88" t="s">
        <v>314</v>
      </c>
      <c r="E346" s="113">
        <v>7.1</v>
      </c>
      <c r="F346" s="90" t="s">
        <v>704</v>
      </c>
      <c r="G346" s="90" t="s">
        <v>705</v>
      </c>
      <c r="H346" s="114" t="s">
        <v>271</v>
      </c>
      <c r="I346" s="285" t="s">
        <v>100</v>
      </c>
      <c r="J346" s="91" t="s">
        <v>153</v>
      </c>
      <c r="K346" s="274">
        <v>13.3</v>
      </c>
      <c r="L346" s="253">
        <v>18</v>
      </c>
      <c r="M346" s="275" t="s">
        <v>20</v>
      </c>
    </row>
    <row r="347" spans="1:13">
      <c r="A347" s="77">
        <v>19</v>
      </c>
      <c r="B347" s="14" t="s">
        <v>677</v>
      </c>
      <c r="C347" s="13" t="s">
        <v>728</v>
      </c>
      <c r="D347" s="78" t="s">
        <v>314</v>
      </c>
      <c r="E347" s="79">
        <v>7.1</v>
      </c>
      <c r="F347" s="77" t="s">
        <v>29</v>
      </c>
      <c r="G347" s="77" t="s">
        <v>30</v>
      </c>
      <c r="H347" s="91" t="s">
        <v>271</v>
      </c>
      <c r="I347" s="77" t="s">
        <v>37</v>
      </c>
      <c r="J347" s="91" t="s">
        <v>217</v>
      </c>
      <c r="K347" s="274">
        <v>13.3</v>
      </c>
      <c r="L347" s="253">
        <v>18</v>
      </c>
      <c r="M347" s="275" t="s">
        <v>20</v>
      </c>
    </row>
    <row r="348" spans="1:13">
      <c r="A348" s="77">
        <v>20</v>
      </c>
      <c r="B348" s="14" t="s">
        <v>335</v>
      </c>
      <c r="C348" s="20" t="s">
        <v>386</v>
      </c>
      <c r="D348" s="88" t="s">
        <v>323</v>
      </c>
      <c r="E348" s="113">
        <v>7.4</v>
      </c>
      <c r="F348" s="90" t="s">
        <v>29</v>
      </c>
      <c r="G348" s="90" t="s">
        <v>729</v>
      </c>
      <c r="H348" s="114" t="s">
        <v>271</v>
      </c>
      <c r="I348" s="285" t="s">
        <v>32</v>
      </c>
      <c r="J348" s="91" t="s">
        <v>462</v>
      </c>
      <c r="K348" s="274">
        <v>12.9</v>
      </c>
      <c r="L348" s="253">
        <v>20</v>
      </c>
      <c r="M348" s="275" t="s">
        <v>21</v>
      </c>
    </row>
    <row r="349" spans="1:13">
      <c r="A349" s="77">
        <v>21</v>
      </c>
      <c r="B349" s="14" t="s">
        <v>730</v>
      </c>
      <c r="C349" s="13" t="s">
        <v>621</v>
      </c>
      <c r="D349" s="78" t="s">
        <v>79</v>
      </c>
      <c r="E349" s="79">
        <v>7.7</v>
      </c>
      <c r="F349" s="77" t="s">
        <v>29</v>
      </c>
      <c r="G349" s="77" t="s">
        <v>30</v>
      </c>
      <c r="H349" s="91" t="s">
        <v>271</v>
      </c>
      <c r="I349" s="77" t="s">
        <v>58</v>
      </c>
      <c r="J349" s="91" t="s">
        <v>282</v>
      </c>
      <c r="K349" s="274">
        <v>12.7</v>
      </c>
      <c r="L349" s="253">
        <v>21</v>
      </c>
      <c r="M349" s="275" t="s">
        <v>21</v>
      </c>
    </row>
    <row r="350" spans="1:13">
      <c r="A350" s="77">
        <v>22</v>
      </c>
      <c r="B350" s="14" t="s">
        <v>588</v>
      </c>
      <c r="C350" s="13" t="s">
        <v>731</v>
      </c>
      <c r="D350" s="78" t="s">
        <v>240</v>
      </c>
      <c r="E350" s="79">
        <v>7.1</v>
      </c>
      <c r="F350" s="77" t="s">
        <v>29</v>
      </c>
      <c r="G350" s="77" t="s">
        <v>30</v>
      </c>
      <c r="H350" s="91" t="s">
        <v>271</v>
      </c>
      <c r="I350" s="77" t="s">
        <v>167</v>
      </c>
      <c r="J350" s="91" t="s">
        <v>231</v>
      </c>
      <c r="K350" s="274">
        <v>12.6</v>
      </c>
      <c r="L350" s="253">
        <v>22</v>
      </c>
      <c r="M350" s="275" t="s">
        <v>21</v>
      </c>
    </row>
    <row r="351" spans="1:13">
      <c r="A351" s="77">
        <v>23</v>
      </c>
      <c r="B351" s="14" t="s">
        <v>732</v>
      </c>
      <c r="C351" s="13" t="s">
        <v>733</v>
      </c>
      <c r="D351" s="78" t="s">
        <v>734</v>
      </c>
      <c r="E351" s="79">
        <v>7.7</v>
      </c>
      <c r="F351" s="77" t="s">
        <v>29</v>
      </c>
      <c r="G351" s="77" t="s">
        <v>30</v>
      </c>
      <c r="H351" s="91" t="s">
        <v>271</v>
      </c>
      <c r="I351" s="77" t="s">
        <v>58</v>
      </c>
      <c r="J351" s="91" t="s">
        <v>444</v>
      </c>
      <c r="K351" s="274">
        <v>12.2</v>
      </c>
      <c r="L351" s="253">
        <v>23</v>
      </c>
      <c r="M351" s="275" t="s">
        <v>21</v>
      </c>
    </row>
    <row r="352" spans="1:13">
      <c r="A352" s="77">
        <v>1</v>
      </c>
      <c r="B352" s="14" t="s">
        <v>576</v>
      </c>
      <c r="C352" s="13" t="s">
        <v>735</v>
      </c>
      <c r="D352" s="78" t="s">
        <v>736</v>
      </c>
      <c r="E352" s="79">
        <v>7.7</v>
      </c>
      <c r="F352" s="77" t="s">
        <v>29</v>
      </c>
      <c r="G352" s="77" t="s">
        <v>30</v>
      </c>
      <c r="H352" s="91" t="s">
        <v>271</v>
      </c>
      <c r="I352" s="77" t="s">
        <v>58</v>
      </c>
      <c r="J352" s="91" t="s">
        <v>99</v>
      </c>
      <c r="K352" s="274">
        <v>11.8</v>
      </c>
      <c r="L352" s="253">
        <v>24</v>
      </c>
      <c r="M352" s="275" t="s">
        <v>21</v>
      </c>
    </row>
    <row r="353" spans="1:13">
      <c r="A353" s="77">
        <v>2</v>
      </c>
      <c r="B353" s="14" t="s">
        <v>441</v>
      </c>
      <c r="C353" s="20" t="s">
        <v>702</v>
      </c>
      <c r="D353" s="88" t="s">
        <v>236</v>
      </c>
      <c r="E353" s="113">
        <v>7.1</v>
      </c>
      <c r="F353" s="90" t="s">
        <v>29</v>
      </c>
      <c r="G353" s="90" t="s">
        <v>30</v>
      </c>
      <c r="H353" s="114" t="s">
        <v>271</v>
      </c>
      <c r="I353" s="285" t="s">
        <v>172</v>
      </c>
      <c r="J353" s="91" t="s">
        <v>237</v>
      </c>
      <c r="K353" s="274">
        <v>11.7</v>
      </c>
      <c r="L353" s="253">
        <v>25</v>
      </c>
      <c r="M353" s="275" t="s">
        <v>21</v>
      </c>
    </row>
    <row r="354" spans="1:13">
      <c r="A354" s="77">
        <v>3</v>
      </c>
      <c r="B354" s="14" t="s">
        <v>287</v>
      </c>
      <c r="C354" s="13" t="s">
        <v>737</v>
      </c>
      <c r="D354" s="78" t="s">
        <v>584</v>
      </c>
      <c r="E354" s="79">
        <v>7.3</v>
      </c>
      <c r="F354" s="77" t="s">
        <v>29</v>
      </c>
      <c r="G354" s="77" t="s">
        <v>30</v>
      </c>
      <c r="H354" s="91" t="s">
        <v>271</v>
      </c>
      <c r="I354" s="77" t="s">
        <v>182</v>
      </c>
      <c r="J354" s="91" t="s">
        <v>738</v>
      </c>
      <c r="K354" s="274">
        <v>11.6</v>
      </c>
      <c r="L354" s="253">
        <v>26</v>
      </c>
      <c r="M354" s="275" t="s">
        <v>21</v>
      </c>
    </row>
    <row r="355" spans="1:13">
      <c r="A355" s="77">
        <v>4</v>
      </c>
      <c r="B355" s="14" t="s">
        <v>183</v>
      </c>
      <c r="C355" s="20" t="s">
        <v>739</v>
      </c>
      <c r="D355" s="88" t="s">
        <v>740</v>
      </c>
      <c r="E355" s="113">
        <v>7.4</v>
      </c>
      <c r="F355" s="90" t="s">
        <v>704</v>
      </c>
      <c r="G355" s="90" t="s">
        <v>705</v>
      </c>
      <c r="H355" s="114" t="s">
        <v>271</v>
      </c>
      <c r="I355" s="285" t="s">
        <v>100</v>
      </c>
      <c r="J355" s="91" t="s">
        <v>741</v>
      </c>
      <c r="K355" s="274">
        <v>11.5</v>
      </c>
      <c r="L355" s="253">
        <v>27</v>
      </c>
      <c r="M355" s="275" t="s">
        <v>21</v>
      </c>
    </row>
    <row r="356" spans="1:13">
      <c r="A356" s="77">
        <v>5</v>
      </c>
      <c r="B356" s="14" t="s">
        <v>406</v>
      </c>
      <c r="C356" s="13" t="s">
        <v>742</v>
      </c>
      <c r="D356" s="78" t="s">
        <v>175</v>
      </c>
      <c r="E356" s="79">
        <v>7.4</v>
      </c>
      <c r="F356" s="77" t="s">
        <v>29</v>
      </c>
      <c r="G356" s="77" t="s">
        <v>30</v>
      </c>
      <c r="H356" s="91" t="s">
        <v>271</v>
      </c>
      <c r="I356" s="77" t="s">
        <v>182</v>
      </c>
      <c r="J356" s="91" t="s">
        <v>743</v>
      </c>
      <c r="K356" s="274">
        <v>11.2</v>
      </c>
      <c r="L356" s="253">
        <v>28</v>
      </c>
      <c r="M356" s="275" t="s">
        <v>21</v>
      </c>
    </row>
    <row r="357" spans="1:13">
      <c r="A357" s="77">
        <v>6</v>
      </c>
      <c r="B357" s="14" t="s">
        <v>187</v>
      </c>
      <c r="C357" s="13" t="s">
        <v>744</v>
      </c>
      <c r="D357" s="78" t="s">
        <v>210</v>
      </c>
      <c r="E357" s="79">
        <v>7.1</v>
      </c>
      <c r="F357" s="77" t="s">
        <v>29</v>
      </c>
      <c r="G357" s="77" t="s">
        <v>164</v>
      </c>
      <c r="H357" s="91" t="s">
        <v>271</v>
      </c>
      <c r="I357" s="77" t="s">
        <v>93</v>
      </c>
      <c r="J357" s="91" t="s">
        <v>77</v>
      </c>
      <c r="K357" s="274">
        <v>10.8</v>
      </c>
      <c r="L357" s="253">
        <v>29</v>
      </c>
      <c r="M357" s="275" t="s">
        <v>21</v>
      </c>
    </row>
    <row r="358" spans="1:13">
      <c r="A358" s="77">
        <v>7</v>
      </c>
      <c r="B358" s="14" t="s">
        <v>443</v>
      </c>
      <c r="C358" s="13" t="s">
        <v>745</v>
      </c>
      <c r="D358" s="78" t="s">
        <v>746</v>
      </c>
      <c r="E358" s="79">
        <v>7.3</v>
      </c>
      <c r="F358" s="77" t="s">
        <v>29</v>
      </c>
      <c r="G358" s="77" t="s">
        <v>30</v>
      </c>
      <c r="H358" s="91" t="s">
        <v>271</v>
      </c>
      <c r="I358" s="77" t="s">
        <v>182</v>
      </c>
      <c r="J358" s="91" t="s">
        <v>718</v>
      </c>
      <c r="K358" s="274">
        <v>10.8</v>
      </c>
      <c r="L358" s="253">
        <v>29</v>
      </c>
      <c r="M358" s="275" t="s">
        <v>21</v>
      </c>
    </row>
    <row r="359" spans="1:13">
      <c r="A359" s="77">
        <v>8</v>
      </c>
      <c r="B359" s="14" t="s">
        <v>747</v>
      </c>
      <c r="C359" s="13" t="s">
        <v>636</v>
      </c>
      <c r="D359" s="78" t="s">
        <v>281</v>
      </c>
      <c r="E359" s="79">
        <v>7.7</v>
      </c>
      <c r="F359" s="77" t="s">
        <v>29</v>
      </c>
      <c r="G359" s="77" t="s">
        <v>30</v>
      </c>
      <c r="H359" s="91" t="s">
        <v>271</v>
      </c>
      <c r="I359" s="77" t="s">
        <v>58</v>
      </c>
      <c r="J359" s="91" t="s">
        <v>748</v>
      </c>
      <c r="K359" s="274">
        <v>10.7</v>
      </c>
      <c r="L359" s="253">
        <v>31</v>
      </c>
      <c r="M359" s="275" t="s">
        <v>21</v>
      </c>
    </row>
    <row r="360" spans="1:13">
      <c r="A360" s="77">
        <v>9</v>
      </c>
      <c r="B360" s="14" t="s">
        <v>152</v>
      </c>
      <c r="C360" s="20" t="s">
        <v>513</v>
      </c>
      <c r="D360" s="88" t="s">
        <v>471</v>
      </c>
      <c r="E360" s="113">
        <v>7.3</v>
      </c>
      <c r="F360" s="90" t="s">
        <v>704</v>
      </c>
      <c r="G360" s="90" t="s">
        <v>705</v>
      </c>
      <c r="H360" s="114" t="s">
        <v>271</v>
      </c>
      <c r="I360" s="285" t="s">
        <v>100</v>
      </c>
      <c r="J360" s="91" t="s">
        <v>106</v>
      </c>
      <c r="K360" s="274">
        <v>10.6</v>
      </c>
      <c r="L360" s="253">
        <v>32</v>
      </c>
      <c r="M360" s="275" t="s">
        <v>21</v>
      </c>
    </row>
    <row r="361" spans="1:13">
      <c r="A361" s="77">
        <v>10</v>
      </c>
      <c r="B361" s="14" t="s">
        <v>738</v>
      </c>
      <c r="C361" s="13" t="s">
        <v>749</v>
      </c>
      <c r="D361" s="78" t="s">
        <v>121</v>
      </c>
      <c r="E361" s="79">
        <v>7.1</v>
      </c>
      <c r="F361" s="77" t="s">
        <v>29</v>
      </c>
      <c r="G361" s="77" t="s">
        <v>30</v>
      </c>
      <c r="H361" s="91" t="s">
        <v>271</v>
      </c>
      <c r="I361" s="77" t="s">
        <v>37</v>
      </c>
      <c r="J361" s="91" t="s">
        <v>241</v>
      </c>
      <c r="K361" s="274">
        <v>10.5</v>
      </c>
      <c r="L361" s="253">
        <v>33</v>
      </c>
      <c r="M361" s="275"/>
    </row>
    <row r="362" spans="1:13">
      <c r="A362" s="77">
        <v>11</v>
      </c>
      <c r="B362" s="14" t="s">
        <v>750</v>
      </c>
      <c r="C362" s="13" t="s">
        <v>650</v>
      </c>
      <c r="D362" s="78" t="s">
        <v>236</v>
      </c>
      <c r="E362" s="79">
        <v>7.7</v>
      </c>
      <c r="F362" s="77" t="s">
        <v>29</v>
      </c>
      <c r="G362" s="77" t="s">
        <v>30</v>
      </c>
      <c r="H362" s="91" t="s">
        <v>271</v>
      </c>
      <c r="I362" s="77" t="s">
        <v>105</v>
      </c>
      <c r="J362" s="91" t="s">
        <v>347</v>
      </c>
      <c r="K362" s="274">
        <v>10.1</v>
      </c>
      <c r="L362" s="253">
        <v>34</v>
      </c>
      <c r="M362" s="275"/>
    </row>
    <row r="363" spans="1:13">
      <c r="A363" s="77">
        <v>12</v>
      </c>
      <c r="B363" s="21" t="s">
        <v>427</v>
      </c>
      <c r="C363" s="13" t="s">
        <v>751</v>
      </c>
      <c r="D363" s="78" t="s">
        <v>212</v>
      </c>
      <c r="E363" s="79">
        <v>7.1</v>
      </c>
      <c r="F363" s="77" t="s">
        <v>29</v>
      </c>
      <c r="G363" s="77" t="s">
        <v>164</v>
      </c>
      <c r="H363" s="91" t="s">
        <v>271</v>
      </c>
      <c r="I363" s="77" t="s">
        <v>93</v>
      </c>
      <c r="J363" s="91" t="s">
        <v>720</v>
      </c>
      <c r="K363" s="274">
        <v>10</v>
      </c>
      <c r="L363" s="253">
        <v>35</v>
      </c>
      <c r="M363" s="275"/>
    </row>
    <row r="364" spans="1:13">
      <c r="A364" s="77">
        <v>13</v>
      </c>
      <c r="B364" s="21" t="s">
        <v>431</v>
      </c>
      <c r="C364" s="13" t="s">
        <v>640</v>
      </c>
      <c r="D364" s="78" t="s">
        <v>192</v>
      </c>
      <c r="E364" s="79">
        <v>7.3</v>
      </c>
      <c r="F364" s="77" t="s">
        <v>29</v>
      </c>
      <c r="G364" s="77" t="s">
        <v>30</v>
      </c>
      <c r="H364" s="91" t="s">
        <v>271</v>
      </c>
      <c r="I364" s="77" t="s">
        <v>80</v>
      </c>
      <c r="J364" s="91" t="s">
        <v>752</v>
      </c>
      <c r="K364" s="274">
        <v>9.9</v>
      </c>
      <c r="L364" s="253">
        <v>36</v>
      </c>
      <c r="M364" s="275"/>
    </row>
    <row r="365" spans="1:13">
      <c r="A365" s="77">
        <v>14</v>
      </c>
      <c r="B365" s="21" t="s">
        <v>491</v>
      </c>
      <c r="C365" s="20" t="s">
        <v>682</v>
      </c>
      <c r="D365" s="88" t="s">
        <v>683</v>
      </c>
      <c r="E365" s="113">
        <v>7.2</v>
      </c>
      <c r="F365" s="90" t="s">
        <v>29</v>
      </c>
      <c r="G365" s="90" t="s">
        <v>729</v>
      </c>
      <c r="H365" s="114" t="s">
        <v>271</v>
      </c>
      <c r="I365" s="285" t="s">
        <v>133</v>
      </c>
      <c r="J365" s="91" t="s">
        <v>753</v>
      </c>
      <c r="K365" s="274">
        <v>9.6999999999999993</v>
      </c>
      <c r="L365" s="253">
        <v>37</v>
      </c>
      <c r="M365" s="275"/>
    </row>
    <row r="366" spans="1:13">
      <c r="A366" s="77">
        <v>15</v>
      </c>
      <c r="B366" s="21" t="s">
        <v>488</v>
      </c>
      <c r="C366" s="20" t="s">
        <v>675</v>
      </c>
      <c r="D366" s="88" t="s">
        <v>676</v>
      </c>
      <c r="E366" s="113">
        <v>7.2</v>
      </c>
      <c r="F366" s="90" t="s">
        <v>29</v>
      </c>
      <c r="G366" s="90" t="s">
        <v>30</v>
      </c>
      <c r="H366" s="114" t="s">
        <v>271</v>
      </c>
      <c r="I366" s="285" t="s">
        <v>117</v>
      </c>
      <c r="J366" s="91" t="s">
        <v>750</v>
      </c>
      <c r="K366" s="274">
        <v>9.6</v>
      </c>
      <c r="L366" s="253">
        <v>38</v>
      </c>
      <c r="M366" s="275"/>
    </row>
    <row r="367" spans="1:13">
      <c r="A367" s="77">
        <v>16</v>
      </c>
      <c r="B367" s="21" t="s">
        <v>378</v>
      </c>
      <c r="C367" s="13" t="s">
        <v>754</v>
      </c>
      <c r="D367" s="78" t="s">
        <v>358</v>
      </c>
      <c r="E367" s="79">
        <v>7.1</v>
      </c>
      <c r="F367" s="77" t="s">
        <v>29</v>
      </c>
      <c r="G367" s="77" t="s">
        <v>30</v>
      </c>
      <c r="H367" s="91" t="s">
        <v>271</v>
      </c>
      <c r="I367" s="77" t="s">
        <v>80</v>
      </c>
      <c r="J367" s="91" t="s">
        <v>400</v>
      </c>
      <c r="K367" s="274">
        <v>9.5</v>
      </c>
      <c r="L367" s="253">
        <v>39</v>
      </c>
      <c r="M367" s="275"/>
    </row>
    <row r="368" spans="1:13">
      <c r="A368" s="77">
        <v>17</v>
      </c>
      <c r="B368" s="21" t="s">
        <v>515</v>
      </c>
      <c r="C368" s="20" t="s">
        <v>755</v>
      </c>
      <c r="D368" s="88" t="s">
        <v>606</v>
      </c>
      <c r="E368" s="113">
        <v>7.2</v>
      </c>
      <c r="F368" s="90" t="s">
        <v>29</v>
      </c>
      <c r="G368" s="90" t="s">
        <v>729</v>
      </c>
      <c r="H368" s="114" t="s">
        <v>271</v>
      </c>
      <c r="I368" s="285" t="s">
        <v>54</v>
      </c>
      <c r="J368" s="91" t="s">
        <v>245</v>
      </c>
      <c r="K368" s="274">
        <v>9.1</v>
      </c>
      <c r="L368" s="253">
        <v>40</v>
      </c>
      <c r="M368" s="275"/>
    </row>
    <row r="369" spans="1:13">
      <c r="A369" s="77">
        <v>18</v>
      </c>
      <c r="B369" s="21" t="s">
        <v>353</v>
      </c>
      <c r="C369" s="13" t="s">
        <v>756</v>
      </c>
      <c r="D369" s="78" t="s">
        <v>757</v>
      </c>
      <c r="E369" s="79">
        <v>7.2</v>
      </c>
      <c r="F369" s="77" t="s">
        <v>72</v>
      </c>
      <c r="G369" s="77" t="s">
        <v>73</v>
      </c>
      <c r="H369" s="91" t="s">
        <v>271</v>
      </c>
      <c r="I369" s="77" t="s">
        <v>74</v>
      </c>
      <c r="J369" s="91" t="s">
        <v>119</v>
      </c>
      <c r="K369" s="274">
        <v>9.1</v>
      </c>
      <c r="L369" s="253">
        <v>40</v>
      </c>
      <c r="M369" s="275"/>
    </row>
    <row r="370" spans="1:13">
      <c r="A370" s="77">
        <v>1</v>
      </c>
      <c r="B370" s="21" t="s">
        <v>373</v>
      </c>
      <c r="C370" s="20" t="s">
        <v>758</v>
      </c>
      <c r="D370" s="88" t="s">
        <v>514</v>
      </c>
      <c r="E370" s="113">
        <v>7.3</v>
      </c>
      <c r="F370" s="90" t="s">
        <v>29</v>
      </c>
      <c r="G370" s="90" t="s">
        <v>30</v>
      </c>
      <c r="H370" s="114" t="s">
        <v>271</v>
      </c>
      <c r="I370" s="285" t="s">
        <v>172</v>
      </c>
      <c r="J370" s="91" t="s">
        <v>126</v>
      </c>
      <c r="K370" s="274">
        <v>9</v>
      </c>
      <c r="L370" s="253">
        <v>42</v>
      </c>
      <c r="M370" s="275"/>
    </row>
    <row r="371" spans="1:13">
      <c r="A371" s="77">
        <v>2</v>
      </c>
      <c r="B371" s="21" t="s">
        <v>279</v>
      </c>
      <c r="C371" s="13" t="s">
        <v>759</v>
      </c>
      <c r="D371" s="78" t="s">
        <v>28</v>
      </c>
      <c r="E371" s="79">
        <v>7.1</v>
      </c>
      <c r="F371" s="77" t="s">
        <v>29</v>
      </c>
      <c r="G371" s="77" t="s">
        <v>30</v>
      </c>
      <c r="H371" s="91" t="s">
        <v>271</v>
      </c>
      <c r="I371" s="77" t="s">
        <v>230</v>
      </c>
      <c r="J371" s="91" t="s">
        <v>615</v>
      </c>
      <c r="K371" s="274">
        <v>9</v>
      </c>
      <c r="L371" s="253">
        <v>42</v>
      </c>
      <c r="M371" s="275"/>
    </row>
    <row r="372" spans="1:13">
      <c r="A372" s="77">
        <v>3</v>
      </c>
      <c r="B372" s="21" t="s">
        <v>55</v>
      </c>
      <c r="C372" s="13" t="s">
        <v>760</v>
      </c>
      <c r="D372" s="78" t="s">
        <v>646</v>
      </c>
      <c r="E372" s="79">
        <v>7.3</v>
      </c>
      <c r="F372" s="77" t="s">
        <v>72</v>
      </c>
      <c r="G372" s="77" t="s">
        <v>73</v>
      </c>
      <c r="H372" s="91" t="s">
        <v>271</v>
      </c>
      <c r="I372" s="77" t="s">
        <v>74</v>
      </c>
      <c r="J372" s="91" t="s">
        <v>55</v>
      </c>
      <c r="K372" s="274">
        <v>8.4</v>
      </c>
      <c r="L372" s="253">
        <v>44</v>
      </c>
      <c r="M372" s="275"/>
    </row>
    <row r="373" spans="1:13">
      <c r="A373" s="77">
        <v>4</v>
      </c>
      <c r="B373" s="21" t="s">
        <v>266</v>
      </c>
      <c r="C373" s="20" t="s">
        <v>761</v>
      </c>
      <c r="D373" s="88" t="s">
        <v>323</v>
      </c>
      <c r="E373" s="113">
        <v>7.2</v>
      </c>
      <c r="F373" s="90" t="s">
        <v>29</v>
      </c>
      <c r="G373" s="90" t="s">
        <v>729</v>
      </c>
      <c r="H373" s="114" t="s">
        <v>271</v>
      </c>
      <c r="I373" s="285" t="s">
        <v>32</v>
      </c>
      <c r="J373" s="91" t="s">
        <v>213</v>
      </c>
      <c r="K373" s="274">
        <v>8.4</v>
      </c>
      <c r="L373" s="253">
        <v>44</v>
      </c>
      <c r="M373" s="275"/>
    </row>
    <row r="374" spans="1:13">
      <c r="A374" s="77">
        <v>5</v>
      </c>
      <c r="B374" s="21" t="s">
        <v>348</v>
      </c>
      <c r="C374" s="234" t="s">
        <v>762</v>
      </c>
      <c r="D374" s="78" t="s">
        <v>548</v>
      </c>
      <c r="E374" s="79">
        <v>7.1</v>
      </c>
      <c r="F374" s="77" t="s">
        <v>53</v>
      </c>
      <c r="G374" s="77" t="s">
        <v>30</v>
      </c>
      <c r="H374" s="91" t="s">
        <v>271</v>
      </c>
      <c r="I374" s="77" t="s">
        <v>80</v>
      </c>
      <c r="J374" s="91" t="s">
        <v>75</v>
      </c>
      <c r="K374" s="274">
        <v>8.1999999999999993</v>
      </c>
      <c r="L374" s="253">
        <v>46</v>
      </c>
      <c r="M374" s="275"/>
    </row>
    <row r="375" spans="1:13">
      <c r="A375" s="77">
        <v>6</v>
      </c>
      <c r="B375" s="21" t="s">
        <v>482</v>
      </c>
      <c r="C375" s="13" t="s">
        <v>763</v>
      </c>
      <c r="D375" s="78" t="s">
        <v>240</v>
      </c>
      <c r="E375" s="79">
        <v>7.1</v>
      </c>
      <c r="F375" s="77" t="s">
        <v>29</v>
      </c>
      <c r="G375" s="77" t="s">
        <v>30</v>
      </c>
      <c r="H375" s="91" t="s">
        <v>271</v>
      </c>
      <c r="I375" s="77" t="s">
        <v>80</v>
      </c>
      <c r="J375" s="91" t="s">
        <v>437</v>
      </c>
      <c r="K375" s="274">
        <v>8.1999999999999993</v>
      </c>
      <c r="L375" s="253">
        <v>46</v>
      </c>
      <c r="M375" s="275"/>
    </row>
    <row r="376" spans="1:13">
      <c r="A376" s="77">
        <v>7</v>
      </c>
      <c r="B376" s="21" t="s">
        <v>173</v>
      </c>
      <c r="C376" s="20" t="s">
        <v>764</v>
      </c>
      <c r="D376" s="88" t="s">
        <v>765</v>
      </c>
      <c r="E376" s="113">
        <v>7.3</v>
      </c>
      <c r="F376" s="90" t="s">
        <v>29</v>
      </c>
      <c r="G376" s="90" t="s">
        <v>30</v>
      </c>
      <c r="H376" s="114" t="s">
        <v>271</v>
      </c>
      <c r="I376" s="285" t="s">
        <v>117</v>
      </c>
      <c r="J376" s="91" t="s">
        <v>184</v>
      </c>
      <c r="K376" s="274">
        <v>8.1</v>
      </c>
      <c r="L376" s="253">
        <v>48</v>
      </c>
      <c r="M376" s="275"/>
    </row>
    <row r="377" spans="1:13">
      <c r="A377" s="77">
        <v>8</v>
      </c>
      <c r="B377" s="21" t="s">
        <v>391</v>
      </c>
      <c r="C377" s="20" t="s">
        <v>766</v>
      </c>
      <c r="D377" s="88" t="s">
        <v>66</v>
      </c>
      <c r="E377" s="113">
        <v>7.3</v>
      </c>
      <c r="F377" s="90" t="s">
        <v>29</v>
      </c>
      <c r="G377" s="90" t="s">
        <v>729</v>
      </c>
      <c r="H377" s="114" t="s">
        <v>271</v>
      </c>
      <c r="I377" s="285" t="s">
        <v>32</v>
      </c>
      <c r="J377" s="91" t="s">
        <v>144</v>
      </c>
      <c r="K377" s="274">
        <v>8</v>
      </c>
      <c r="L377" s="253">
        <v>49</v>
      </c>
      <c r="M377" s="275"/>
    </row>
    <row r="378" spans="1:13">
      <c r="A378" s="77">
        <v>9</v>
      </c>
      <c r="B378" s="21" t="s">
        <v>241</v>
      </c>
      <c r="C378" s="20" t="s">
        <v>767</v>
      </c>
      <c r="D378" s="88" t="s">
        <v>212</v>
      </c>
      <c r="E378" s="113">
        <v>7.3</v>
      </c>
      <c r="F378" s="90" t="s">
        <v>29</v>
      </c>
      <c r="G378" s="90" t="s">
        <v>30</v>
      </c>
      <c r="H378" s="114" t="s">
        <v>271</v>
      </c>
      <c r="I378" s="285" t="s">
        <v>117</v>
      </c>
      <c r="J378" s="91" t="s">
        <v>714</v>
      </c>
      <c r="K378" s="274">
        <v>8</v>
      </c>
      <c r="L378" s="253">
        <v>49</v>
      </c>
      <c r="M378" s="275"/>
    </row>
    <row r="379" spans="1:13">
      <c r="A379" s="77">
        <v>10</v>
      </c>
      <c r="B379" s="21" t="s">
        <v>498</v>
      </c>
      <c r="C379" s="20" t="s">
        <v>691</v>
      </c>
      <c r="D379" s="88" t="s">
        <v>768</v>
      </c>
      <c r="E379" s="113">
        <v>7.3</v>
      </c>
      <c r="F379" s="90" t="s">
        <v>29</v>
      </c>
      <c r="G379" s="90" t="s">
        <v>30</v>
      </c>
      <c r="H379" s="114" t="s">
        <v>271</v>
      </c>
      <c r="I379" s="285" t="s">
        <v>172</v>
      </c>
      <c r="J379" s="91" t="s">
        <v>273</v>
      </c>
      <c r="K379" s="274">
        <v>7.9</v>
      </c>
      <c r="L379" s="253">
        <v>51</v>
      </c>
      <c r="M379" s="275"/>
    </row>
    <row r="380" spans="1:13">
      <c r="A380" s="77">
        <v>11</v>
      </c>
      <c r="B380" s="21" t="s">
        <v>388</v>
      </c>
      <c r="C380" s="13" t="s">
        <v>769</v>
      </c>
      <c r="D380" s="88" t="s">
        <v>510</v>
      </c>
      <c r="E380" s="113">
        <v>7.1</v>
      </c>
      <c r="F380" s="90" t="s">
        <v>29</v>
      </c>
      <c r="G380" s="90" t="s">
        <v>729</v>
      </c>
      <c r="H380" s="114" t="s">
        <v>271</v>
      </c>
      <c r="I380" s="285" t="s">
        <v>122</v>
      </c>
      <c r="J380" s="91" t="s">
        <v>348</v>
      </c>
      <c r="K380" s="274">
        <v>7.8</v>
      </c>
      <c r="L380" s="253">
        <v>52</v>
      </c>
      <c r="M380" s="275"/>
    </row>
    <row r="381" spans="1:13">
      <c r="A381" s="77">
        <v>12</v>
      </c>
      <c r="B381" s="21" t="s">
        <v>244</v>
      </c>
      <c r="C381" s="20" t="s">
        <v>770</v>
      </c>
      <c r="D381" s="88" t="s">
        <v>247</v>
      </c>
      <c r="E381" s="113">
        <v>7.3</v>
      </c>
      <c r="F381" s="90" t="s">
        <v>29</v>
      </c>
      <c r="G381" s="90" t="s">
        <v>729</v>
      </c>
      <c r="H381" s="114" t="s">
        <v>271</v>
      </c>
      <c r="I381" s="285" t="s">
        <v>32</v>
      </c>
      <c r="J381" s="91" t="s">
        <v>67</v>
      </c>
      <c r="K381" s="274">
        <v>7.7</v>
      </c>
      <c r="L381" s="253">
        <v>53</v>
      </c>
      <c r="M381" s="275"/>
    </row>
    <row r="382" spans="1:13">
      <c r="A382" s="77">
        <v>13</v>
      </c>
      <c r="B382" s="21" t="s">
        <v>338</v>
      </c>
      <c r="C382" s="13" t="s">
        <v>771</v>
      </c>
      <c r="D382" s="78" t="s">
        <v>62</v>
      </c>
      <c r="E382" s="79">
        <v>7.2</v>
      </c>
      <c r="F382" s="77" t="s">
        <v>72</v>
      </c>
      <c r="G382" s="77" t="s">
        <v>73</v>
      </c>
      <c r="H382" s="91" t="s">
        <v>271</v>
      </c>
      <c r="I382" s="77" t="s">
        <v>74</v>
      </c>
      <c r="J382" s="91" t="s">
        <v>487</v>
      </c>
      <c r="K382" s="274">
        <v>7.7</v>
      </c>
      <c r="L382" s="253">
        <v>53</v>
      </c>
      <c r="M382" s="275"/>
    </row>
    <row r="383" spans="1:13">
      <c r="A383" s="77">
        <v>14</v>
      </c>
      <c r="B383" s="21" t="s">
        <v>417</v>
      </c>
      <c r="C383" s="13" t="s">
        <v>772</v>
      </c>
      <c r="D383" s="78" t="s">
        <v>595</v>
      </c>
      <c r="E383" s="79">
        <v>7.1</v>
      </c>
      <c r="F383" s="77" t="s">
        <v>29</v>
      </c>
      <c r="G383" s="77" t="s">
        <v>30</v>
      </c>
      <c r="H383" s="91" t="s">
        <v>271</v>
      </c>
      <c r="I383" s="77" t="s">
        <v>230</v>
      </c>
      <c r="J383" s="91" t="s">
        <v>635</v>
      </c>
      <c r="K383" s="274">
        <v>7.6</v>
      </c>
      <c r="L383" s="253">
        <v>55</v>
      </c>
      <c r="M383" s="275"/>
    </row>
    <row r="384" spans="1:13">
      <c r="A384" s="77">
        <v>15</v>
      </c>
      <c r="B384" s="21" t="s">
        <v>302</v>
      </c>
      <c r="C384" s="13" t="s">
        <v>688</v>
      </c>
      <c r="D384" s="78" t="s">
        <v>62</v>
      </c>
      <c r="E384" s="79">
        <v>7.4</v>
      </c>
      <c r="F384" s="77" t="s">
        <v>72</v>
      </c>
      <c r="G384" s="77" t="s">
        <v>73</v>
      </c>
      <c r="H384" s="91" t="s">
        <v>271</v>
      </c>
      <c r="I384" s="77" t="s">
        <v>74</v>
      </c>
      <c r="J384" s="91" t="s">
        <v>244</v>
      </c>
      <c r="K384" s="274">
        <v>7.1</v>
      </c>
      <c r="L384" s="253">
        <v>56</v>
      </c>
      <c r="M384" s="275"/>
    </row>
    <row r="385" spans="1:13">
      <c r="A385" s="77">
        <v>16</v>
      </c>
      <c r="B385" s="21" t="s">
        <v>421</v>
      </c>
      <c r="C385" s="13" t="s">
        <v>773</v>
      </c>
      <c r="D385" s="78" t="s">
        <v>774</v>
      </c>
      <c r="E385" s="79">
        <v>7.1</v>
      </c>
      <c r="F385" s="77" t="s">
        <v>29</v>
      </c>
      <c r="G385" s="77" t="s">
        <v>30</v>
      </c>
      <c r="H385" s="91" t="s">
        <v>271</v>
      </c>
      <c r="I385" s="77" t="s">
        <v>230</v>
      </c>
      <c r="J385" s="91" t="s">
        <v>700</v>
      </c>
      <c r="K385" s="274">
        <v>6.7</v>
      </c>
      <c r="L385" s="253">
        <v>57</v>
      </c>
      <c r="M385" s="275"/>
    </row>
    <row r="386" spans="1:13">
      <c r="A386" s="77">
        <v>17</v>
      </c>
      <c r="B386" s="21" t="s">
        <v>445</v>
      </c>
      <c r="C386" s="13" t="s">
        <v>775</v>
      </c>
      <c r="D386" s="78" t="s">
        <v>66</v>
      </c>
      <c r="E386" s="79">
        <v>7.1</v>
      </c>
      <c r="F386" s="77" t="s">
        <v>29</v>
      </c>
      <c r="G386" s="77" t="s">
        <v>30</v>
      </c>
      <c r="H386" s="91" t="s">
        <v>271</v>
      </c>
      <c r="I386" s="77" t="s">
        <v>230</v>
      </c>
      <c r="J386" s="91" t="s">
        <v>168</v>
      </c>
      <c r="K386" s="274">
        <v>6.3</v>
      </c>
      <c r="L386" s="253">
        <v>58</v>
      </c>
      <c r="M386" s="275"/>
    </row>
    <row r="387" spans="1:13">
      <c r="A387" s="77">
        <v>18</v>
      </c>
      <c r="B387" s="21" t="s">
        <v>484</v>
      </c>
      <c r="C387" s="13" t="s">
        <v>776</v>
      </c>
      <c r="D387" s="78" t="s">
        <v>62</v>
      </c>
      <c r="E387" s="79">
        <v>7.1</v>
      </c>
      <c r="F387" s="77" t="s">
        <v>29</v>
      </c>
      <c r="G387" s="77" t="s">
        <v>30</v>
      </c>
      <c r="H387" s="91" t="s">
        <v>271</v>
      </c>
      <c r="I387" s="77" t="s">
        <v>206</v>
      </c>
      <c r="J387" s="91" t="s">
        <v>81</v>
      </c>
      <c r="K387" s="274">
        <v>5.9</v>
      </c>
      <c r="L387" s="253">
        <v>59</v>
      </c>
      <c r="M387" s="275"/>
    </row>
    <row r="388" spans="1:13">
      <c r="A388" s="77">
        <v>19</v>
      </c>
      <c r="B388" s="21" t="s">
        <v>101</v>
      </c>
      <c r="C388" s="13" t="s">
        <v>777</v>
      </c>
      <c r="D388" s="78" t="s">
        <v>278</v>
      </c>
      <c r="E388" s="79">
        <v>7.3</v>
      </c>
      <c r="F388" s="77" t="s">
        <v>53</v>
      </c>
      <c r="G388" s="77" t="s">
        <v>30</v>
      </c>
      <c r="H388" s="91" t="s">
        <v>271</v>
      </c>
      <c r="I388" s="77" t="s">
        <v>80</v>
      </c>
      <c r="J388" s="91" t="s">
        <v>482</v>
      </c>
      <c r="K388" s="274">
        <v>5.8</v>
      </c>
      <c r="L388" s="253">
        <v>60</v>
      </c>
      <c r="M388" s="275"/>
    </row>
    <row r="389" spans="1:13">
      <c r="A389" s="77">
        <v>20</v>
      </c>
      <c r="B389" s="21" t="s">
        <v>487</v>
      </c>
      <c r="C389" s="20" t="s">
        <v>214</v>
      </c>
      <c r="D389" s="88" t="s">
        <v>778</v>
      </c>
      <c r="E389" s="113">
        <v>7.2</v>
      </c>
      <c r="F389" s="90" t="s">
        <v>29</v>
      </c>
      <c r="G389" s="90" t="s">
        <v>729</v>
      </c>
      <c r="H389" s="114" t="s">
        <v>271</v>
      </c>
      <c r="I389" s="285" t="s">
        <v>54</v>
      </c>
      <c r="J389" s="91" t="s">
        <v>113</v>
      </c>
      <c r="K389" s="274">
        <v>5.5</v>
      </c>
      <c r="L389" s="253">
        <v>61</v>
      </c>
      <c r="M389" s="275"/>
    </row>
    <row r="390" spans="1:13">
      <c r="A390" s="77">
        <v>21</v>
      </c>
      <c r="B390" s="21" t="s">
        <v>475</v>
      </c>
      <c r="C390" s="13" t="s">
        <v>745</v>
      </c>
      <c r="D390" s="78" t="s">
        <v>141</v>
      </c>
      <c r="E390" s="79">
        <v>7.1</v>
      </c>
      <c r="F390" s="77" t="s">
        <v>53</v>
      </c>
      <c r="G390" s="77" t="s">
        <v>164</v>
      </c>
      <c r="H390" s="91" t="s">
        <v>271</v>
      </c>
      <c r="I390" s="77" t="s">
        <v>93</v>
      </c>
      <c r="J390" s="91" t="s">
        <v>680</v>
      </c>
      <c r="K390" s="274">
        <v>5.5</v>
      </c>
      <c r="L390" s="253">
        <v>61</v>
      </c>
      <c r="M390" s="275"/>
    </row>
    <row r="391" spans="1:13">
      <c r="A391" s="77">
        <v>22</v>
      </c>
      <c r="B391" s="21" t="s">
        <v>477</v>
      </c>
      <c r="C391" s="13" t="s">
        <v>779</v>
      </c>
      <c r="D391" s="78" t="s">
        <v>471</v>
      </c>
      <c r="E391" s="79">
        <v>7.1</v>
      </c>
      <c r="F391" s="77" t="s">
        <v>53</v>
      </c>
      <c r="G391" s="77" t="s">
        <v>30</v>
      </c>
      <c r="H391" s="91" t="s">
        <v>271</v>
      </c>
      <c r="I391" s="77" t="s">
        <v>230</v>
      </c>
      <c r="J391" s="91" t="s">
        <v>225</v>
      </c>
      <c r="K391" s="274">
        <v>5.3</v>
      </c>
      <c r="L391" s="253">
        <v>63</v>
      </c>
      <c r="M391" s="275"/>
    </row>
    <row r="392" spans="1:13">
      <c r="A392" s="77">
        <v>23</v>
      </c>
      <c r="B392" s="21" t="s">
        <v>331</v>
      </c>
      <c r="C392" s="13" t="s">
        <v>693</v>
      </c>
      <c r="D392" s="78" t="s">
        <v>155</v>
      </c>
      <c r="E392" s="79">
        <v>7.2</v>
      </c>
      <c r="F392" s="77" t="s">
        <v>29</v>
      </c>
      <c r="G392" s="77" t="s">
        <v>30</v>
      </c>
      <c r="H392" s="91" t="s">
        <v>271</v>
      </c>
      <c r="I392" s="77" t="s">
        <v>206</v>
      </c>
      <c r="J392" s="91" t="s">
        <v>622</v>
      </c>
      <c r="K392" s="274">
        <v>3.8</v>
      </c>
      <c r="L392" s="253">
        <v>64</v>
      </c>
      <c r="M392" s="275"/>
    </row>
    <row r="393" spans="1:13">
      <c r="A393" s="116">
        <v>1</v>
      </c>
      <c r="B393" s="32" t="s">
        <v>684</v>
      </c>
      <c r="C393" s="33" t="s">
        <v>702</v>
      </c>
      <c r="D393" s="42" t="s">
        <v>613</v>
      </c>
      <c r="E393" s="118">
        <v>7.1</v>
      </c>
      <c r="F393" s="116" t="s">
        <v>29</v>
      </c>
      <c r="G393" s="116" t="s">
        <v>30</v>
      </c>
      <c r="H393" s="117" t="s">
        <v>416</v>
      </c>
      <c r="I393" s="116" t="s">
        <v>167</v>
      </c>
      <c r="J393" s="117" t="s">
        <v>431</v>
      </c>
      <c r="K393" s="274">
        <v>15</v>
      </c>
      <c r="L393" s="253">
        <v>1</v>
      </c>
      <c r="M393" s="275" t="s">
        <v>780</v>
      </c>
    </row>
    <row r="394" spans="1:13">
      <c r="A394" s="116">
        <v>2</v>
      </c>
      <c r="B394" s="32" t="s">
        <v>598</v>
      </c>
      <c r="C394" s="33" t="s">
        <v>707</v>
      </c>
      <c r="D394" s="42" t="s">
        <v>423</v>
      </c>
      <c r="E394" s="118">
        <v>7.1</v>
      </c>
      <c r="F394" s="116" t="s">
        <v>29</v>
      </c>
      <c r="G394" s="116" t="s">
        <v>30</v>
      </c>
      <c r="H394" s="117" t="s">
        <v>416</v>
      </c>
      <c r="I394" s="116" t="s">
        <v>37</v>
      </c>
      <c r="J394" s="117" t="s">
        <v>156</v>
      </c>
      <c r="K394" s="274">
        <v>15</v>
      </c>
      <c r="L394" s="253">
        <v>1</v>
      </c>
      <c r="M394" s="275" t="s">
        <v>18</v>
      </c>
    </row>
    <row r="395" spans="1:13">
      <c r="A395" s="116">
        <v>3</v>
      </c>
      <c r="B395" s="32" t="s">
        <v>527</v>
      </c>
      <c r="C395" s="33" t="s">
        <v>781</v>
      </c>
      <c r="D395" s="42" t="s">
        <v>340</v>
      </c>
      <c r="E395" s="118">
        <v>7.7</v>
      </c>
      <c r="F395" s="116" t="s">
        <v>29</v>
      </c>
      <c r="G395" s="116" t="s">
        <v>30</v>
      </c>
      <c r="H395" s="117" t="s">
        <v>416</v>
      </c>
      <c r="I395" s="116" t="s">
        <v>58</v>
      </c>
      <c r="J395" s="117" t="s">
        <v>252</v>
      </c>
      <c r="K395" s="274">
        <v>14.5</v>
      </c>
      <c r="L395" s="253">
        <v>3</v>
      </c>
      <c r="M395" s="275" t="s">
        <v>19</v>
      </c>
    </row>
    <row r="396" spans="1:13">
      <c r="A396" s="116">
        <v>4</v>
      </c>
      <c r="B396" s="32" t="s">
        <v>753</v>
      </c>
      <c r="C396" s="33" t="s">
        <v>460</v>
      </c>
      <c r="D396" s="42" t="s">
        <v>546</v>
      </c>
      <c r="E396" s="118">
        <v>7.7</v>
      </c>
      <c r="F396" s="116" t="s">
        <v>29</v>
      </c>
      <c r="G396" s="116" t="s">
        <v>30</v>
      </c>
      <c r="H396" s="117" t="s">
        <v>416</v>
      </c>
      <c r="I396" s="116" t="s">
        <v>105</v>
      </c>
      <c r="J396" s="117" t="s">
        <v>50</v>
      </c>
      <c r="K396" s="274">
        <v>14.25</v>
      </c>
      <c r="L396" s="253">
        <v>4</v>
      </c>
      <c r="M396" s="275" t="s">
        <v>19</v>
      </c>
    </row>
    <row r="397" spans="1:13">
      <c r="A397" s="116">
        <v>5</v>
      </c>
      <c r="B397" s="32" t="s">
        <v>425</v>
      </c>
      <c r="C397" s="33" t="s">
        <v>523</v>
      </c>
      <c r="D397" s="42" t="s">
        <v>430</v>
      </c>
      <c r="E397" s="118">
        <v>7.1</v>
      </c>
      <c r="F397" s="116" t="s">
        <v>29</v>
      </c>
      <c r="G397" s="116" t="s">
        <v>30</v>
      </c>
      <c r="H397" s="117" t="s">
        <v>416</v>
      </c>
      <c r="I397" s="116" t="s">
        <v>80</v>
      </c>
      <c r="J397" s="117" t="s">
        <v>425</v>
      </c>
      <c r="K397" s="274">
        <v>13.75</v>
      </c>
      <c r="L397" s="253">
        <v>5</v>
      </c>
      <c r="M397" s="275" t="s">
        <v>20</v>
      </c>
    </row>
    <row r="398" spans="1:13">
      <c r="A398" s="116">
        <v>6</v>
      </c>
      <c r="B398" s="32" t="s">
        <v>637</v>
      </c>
      <c r="C398" s="33" t="s">
        <v>529</v>
      </c>
      <c r="D398" s="42" t="s">
        <v>530</v>
      </c>
      <c r="E398" s="118">
        <v>7.7</v>
      </c>
      <c r="F398" s="116" t="s">
        <v>29</v>
      </c>
      <c r="G398" s="116" t="s">
        <v>30</v>
      </c>
      <c r="H398" s="117" t="s">
        <v>416</v>
      </c>
      <c r="I398" s="116" t="s">
        <v>105</v>
      </c>
      <c r="J398" s="117" t="s">
        <v>63</v>
      </c>
      <c r="K398" s="274">
        <v>13.25</v>
      </c>
      <c r="L398" s="253">
        <v>6</v>
      </c>
      <c r="M398" s="275" t="s">
        <v>20</v>
      </c>
    </row>
    <row r="399" spans="1:13">
      <c r="A399" s="116">
        <v>7</v>
      </c>
      <c r="B399" s="32" t="s">
        <v>782</v>
      </c>
      <c r="C399" s="33" t="s">
        <v>716</v>
      </c>
      <c r="D399" s="42" t="s">
        <v>62</v>
      </c>
      <c r="E399" s="118">
        <v>7.1</v>
      </c>
      <c r="F399" s="116" t="s">
        <v>29</v>
      </c>
      <c r="G399" s="116" t="s">
        <v>30</v>
      </c>
      <c r="H399" s="117" t="s">
        <v>416</v>
      </c>
      <c r="I399" s="116" t="s">
        <v>167</v>
      </c>
      <c r="J399" s="117" t="s">
        <v>498</v>
      </c>
      <c r="K399" s="274">
        <v>13.25</v>
      </c>
      <c r="L399" s="253">
        <v>6</v>
      </c>
      <c r="M399" s="275" t="s">
        <v>20</v>
      </c>
    </row>
    <row r="400" spans="1:13">
      <c r="A400" s="116">
        <v>8</v>
      </c>
      <c r="B400" s="32" t="s">
        <v>664</v>
      </c>
      <c r="C400" s="33" t="s">
        <v>749</v>
      </c>
      <c r="D400" s="42" t="s">
        <v>121</v>
      </c>
      <c r="E400" s="118">
        <v>7.1</v>
      </c>
      <c r="F400" s="116" t="s">
        <v>29</v>
      </c>
      <c r="G400" s="116" t="s">
        <v>30</v>
      </c>
      <c r="H400" s="117" t="s">
        <v>416</v>
      </c>
      <c r="I400" s="116" t="s">
        <v>37</v>
      </c>
      <c r="J400" s="117" t="s">
        <v>491</v>
      </c>
      <c r="K400" s="274">
        <v>13.25</v>
      </c>
      <c r="L400" s="253">
        <v>6</v>
      </c>
      <c r="M400" s="275" t="s">
        <v>20</v>
      </c>
    </row>
    <row r="401" spans="1:13">
      <c r="A401" s="116">
        <v>9</v>
      </c>
      <c r="B401" s="32" t="s">
        <v>612</v>
      </c>
      <c r="C401" s="33" t="s">
        <v>709</v>
      </c>
      <c r="D401" s="42" t="s">
        <v>66</v>
      </c>
      <c r="E401" s="118">
        <v>7.1</v>
      </c>
      <c r="F401" s="116" t="s">
        <v>29</v>
      </c>
      <c r="G401" s="116" t="s">
        <v>30</v>
      </c>
      <c r="H401" s="117" t="s">
        <v>416</v>
      </c>
      <c r="I401" s="116" t="s">
        <v>37</v>
      </c>
      <c r="J401" s="117" t="s">
        <v>474</v>
      </c>
      <c r="K401" s="274">
        <v>12.75</v>
      </c>
      <c r="L401" s="253">
        <v>9</v>
      </c>
      <c r="M401" s="275" t="s">
        <v>20</v>
      </c>
    </row>
    <row r="402" spans="1:13">
      <c r="A402" s="116">
        <v>10</v>
      </c>
      <c r="B402" s="32" t="s">
        <v>617</v>
      </c>
      <c r="C402" s="33" t="s">
        <v>521</v>
      </c>
      <c r="D402" s="42" t="s">
        <v>530</v>
      </c>
      <c r="E402" s="118">
        <v>7.1</v>
      </c>
      <c r="F402" s="116" t="s">
        <v>29</v>
      </c>
      <c r="G402" s="116" t="s">
        <v>30</v>
      </c>
      <c r="H402" s="117" t="s">
        <v>416</v>
      </c>
      <c r="I402" s="116" t="s">
        <v>37</v>
      </c>
      <c r="J402" s="117" t="s">
        <v>326</v>
      </c>
      <c r="K402" s="274">
        <v>12.25</v>
      </c>
      <c r="L402" s="253">
        <v>10</v>
      </c>
      <c r="M402" s="275" t="s">
        <v>20</v>
      </c>
    </row>
    <row r="403" spans="1:13">
      <c r="A403" s="116">
        <v>11</v>
      </c>
      <c r="B403" s="32" t="s">
        <v>783</v>
      </c>
      <c r="C403" s="33" t="s">
        <v>711</v>
      </c>
      <c r="D403" s="42" t="s">
        <v>466</v>
      </c>
      <c r="E403" s="118">
        <v>7.1</v>
      </c>
      <c r="F403" s="116" t="s">
        <v>29</v>
      </c>
      <c r="G403" s="116" t="s">
        <v>30</v>
      </c>
      <c r="H403" s="117" t="s">
        <v>416</v>
      </c>
      <c r="I403" s="116" t="s">
        <v>167</v>
      </c>
      <c r="J403" s="117" t="s">
        <v>118</v>
      </c>
      <c r="K403" s="274">
        <v>12</v>
      </c>
      <c r="L403" s="253">
        <v>11</v>
      </c>
      <c r="M403" s="275" t="s">
        <v>20</v>
      </c>
    </row>
    <row r="404" spans="1:13">
      <c r="A404" s="116">
        <v>12</v>
      </c>
      <c r="B404" s="32" t="s">
        <v>208</v>
      </c>
      <c r="C404" s="33" t="s">
        <v>784</v>
      </c>
      <c r="D404" s="42" t="s">
        <v>479</v>
      </c>
      <c r="E404" s="118">
        <v>7.1</v>
      </c>
      <c r="F404" s="116" t="s">
        <v>29</v>
      </c>
      <c r="G404" s="116" t="s">
        <v>30</v>
      </c>
      <c r="H404" s="117" t="s">
        <v>416</v>
      </c>
      <c r="I404" s="116" t="s">
        <v>80</v>
      </c>
      <c r="J404" s="117" t="s">
        <v>150</v>
      </c>
      <c r="K404" s="274">
        <v>11.5</v>
      </c>
      <c r="L404" s="253">
        <v>12</v>
      </c>
      <c r="M404" s="275" t="s">
        <v>20</v>
      </c>
    </row>
    <row r="405" spans="1:13">
      <c r="A405" s="116">
        <v>13</v>
      </c>
      <c r="B405" s="32" t="s">
        <v>657</v>
      </c>
      <c r="C405" s="33" t="s">
        <v>731</v>
      </c>
      <c r="D405" s="42" t="s">
        <v>240</v>
      </c>
      <c r="E405" s="118">
        <v>7.1</v>
      </c>
      <c r="F405" s="116" t="s">
        <v>29</v>
      </c>
      <c r="G405" s="116" t="s">
        <v>30</v>
      </c>
      <c r="H405" s="117" t="s">
        <v>416</v>
      </c>
      <c r="I405" s="116" t="s">
        <v>167</v>
      </c>
      <c r="J405" s="117" t="s">
        <v>380</v>
      </c>
      <c r="K405" s="274">
        <v>11.5</v>
      </c>
      <c r="L405" s="253">
        <v>12</v>
      </c>
      <c r="M405" s="275" t="s">
        <v>20</v>
      </c>
    </row>
    <row r="406" spans="1:13">
      <c r="A406" s="116">
        <v>14</v>
      </c>
      <c r="B406" s="32" t="s">
        <v>459</v>
      </c>
      <c r="C406" s="235" t="s">
        <v>785</v>
      </c>
      <c r="D406" s="42" t="s">
        <v>538</v>
      </c>
      <c r="E406" s="118">
        <v>7.1</v>
      </c>
      <c r="F406" s="116" t="s">
        <v>29</v>
      </c>
      <c r="G406" s="116" t="s">
        <v>30</v>
      </c>
      <c r="H406" s="117" t="s">
        <v>416</v>
      </c>
      <c r="I406" s="116" t="s">
        <v>80</v>
      </c>
      <c r="J406" s="117" t="s">
        <v>238</v>
      </c>
      <c r="K406" s="274">
        <v>11.25</v>
      </c>
      <c r="L406" s="253">
        <v>14</v>
      </c>
      <c r="M406" s="275" t="s">
        <v>20</v>
      </c>
    </row>
    <row r="407" spans="1:13">
      <c r="A407" s="116">
        <v>15</v>
      </c>
      <c r="B407" s="32" t="s">
        <v>579</v>
      </c>
      <c r="C407" s="33" t="s">
        <v>786</v>
      </c>
      <c r="D407" s="42" t="s">
        <v>201</v>
      </c>
      <c r="E407" s="118">
        <v>7.7</v>
      </c>
      <c r="F407" s="116" t="s">
        <v>29</v>
      </c>
      <c r="G407" s="116" t="s">
        <v>30</v>
      </c>
      <c r="H407" s="117" t="s">
        <v>416</v>
      </c>
      <c r="I407" s="116" t="s">
        <v>105</v>
      </c>
      <c r="J407" s="117" t="s">
        <v>452</v>
      </c>
      <c r="K407" s="274">
        <v>11</v>
      </c>
      <c r="L407" s="253">
        <v>15</v>
      </c>
      <c r="M407" s="275" t="s">
        <v>20</v>
      </c>
    </row>
    <row r="408" spans="1:13">
      <c r="A408" s="116">
        <v>16</v>
      </c>
      <c r="B408" s="34" t="s">
        <v>156</v>
      </c>
      <c r="C408" s="35" t="s">
        <v>787</v>
      </c>
      <c r="D408" s="120" t="s">
        <v>423</v>
      </c>
      <c r="E408" s="121">
        <v>7.2</v>
      </c>
      <c r="F408" s="122" t="s">
        <v>29</v>
      </c>
      <c r="G408" s="122" t="s">
        <v>30</v>
      </c>
      <c r="H408" s="123" t="s">
        <v>416</v>
      </c>
      <c r="I408" s="286" t="s">
        <v>100</v>
      </c>
      <c r="J408" s="117" t="s">
        <v>448</v>
      </c>
      <c r="K408" s="274">
        <v>10.75</v>
      </c>
      <c r="L408" s="253">
        <v>16</v>
      </c>
      <c r="M408" s="275" t="s">
        <v>20</v>
      </c>
    </row>
    <row r="409" spans="1:13">
      <c r="A409" s="116">
        <v>17</v>
      </c>
      <c r="B409" s="32" t="s">
        <v>743</v>
      </c>
      <c r="C409" s="36" t="s">
        <v>713</v>
      </c>
      <c r="D409" s="42" t="s">
        <v>240</v>
      </c>
      <c r="E409" s="118">
        <v>7.7</v>
      </c>
      <c r="F409" s="116" t="s">
        <v>29</v>
      </c>
      <c r="G409" s="116" t="s">
        <v>30</v>
      </c>
      <c r="H409" s="117" t="s">
        <v>416</v>
      </c>
      <c r="I409" s="116" t="s">
        <v>105</v>
      </c>
      <c r="J409" s="117" t="s">
        <v>196</v>
      </c>
      <c r="K409" s="274">
        <v>10.75</v>
      </c>
      <c r="L409" s="253">
        <v>16</v>
      </c>
      <c r="M409" s="275" t="s">
        <v>20</v>
      </c>
    </row>
    <row r="410" spans="1:13">
      <c r="A410" s="116">
        <v>18</v>
      </c>
      <c r="B410" s="32" t="s">
        <v>741</v>
      </c>
      <c r="C410" s="33" t="s">
        <v>788</v>
      </c>
      <c r="D410" s="42" t="s">
        <v>789</v>
      </c>
      <c r="E410" s="118">
        <v>7.7</v>
      </c>
      <c r="F410" s="116" t="s">
        <v>29</v>
      </c>
      <c r="G410" s="116" t="s">
        <v>30</v>
      </c>
      <c r="H410" s="117" t="s">
        <v>416</v>
      </c>
      <c r="I410" s="116" t="s">
        <v>58</v>
      </c>
      <c r="J410" s="117" t="s">
        <v>309</v>
      </c>
      <c r="K410" s="274">
        <v>10.5</v>
      </c>
      <c r="L410" s="253">
        <v>18</v>
      </c>
      <c r="M410" s="275" t="s">
        <v>20</v>
      </c>
    </row>
    <row r="411" spans="1:13">
      <c r="A411" s="116">
        <v>19</v>
      </c>
      <c r="B411" s="32" t="s">
        <v>790</v>
      </c>
      <c r="C411" s="33" t="s">
        <v>723</v>
      </c>
      <c r="D411" s="42" t="s">
        <v>62</v>
      </c>
      <c r="E411" s="118">
        <v>7.7</v>
      </c>
      <c r="F411" s="116" t="s">
        <v>29</v>
      </c>
      <c r="G411" s="116" t="s">
        <v>30</v>
      </c>
      <c r="H411" s="117" t="s">
        <v>416</v>
      </c>
      <c r="I411" s="116" t="s">
        <v>105</v>
      </c>
      <c r="J411" s="117" t="s">
        <v>373</v>
      </c>
      <c r="K411" s="274">
        <v>10.25</v>
      </c>
      <c r="L411" s="253">
        <v>19</v>
      </c>
      <c r="M411" s="275" t="s">
        <v>20</v>
      </c>
    </row>
    <row r="412" spans="1:13">
      <c r="A412" s="116">
        <v>20</v>
      </c>
      <c r="B412" s="32" t="s">
        <v>752</v>
      </c>
      <c r="C412" s="33" t="s">
        <v>701</v>
      </c>
      <c r="D412" s="42" t="s">
        <v>84</v>
      </c>
      <c r="E412" s="118">
        <v>7.7</v>
      </c>
      <c r="F412" s="116" t="s">
        <v>29</v>
      </c>
      <c r="G412" s="116" t="s">
        <v>30</v>
      </c>
      <c r="H412" s="117" t="s">
        <v>416</v>
      </c>
      <c r="I412" s="116" t="s">
        <v>58</v>
      </c>
      <c r="J412" s="117" t="s">
        <v>85</v>
      </c>
      <c r="K412" s="274">
        <v>10</v>
      </c>
      <c r="L412" s="253">
        <v>20</v>
      </c>
      <c r="M412" s="275" t="s">
        <v>21</v>
      </c>
    </row>
    <row r="413" spans="1:13">
      <c r="A413" s="116">
        <v>21</v>
      </c>
      <c r="B413" s="32" t="s">
        <v>748</v>
      </c>
      <c r="C413" s="33" t="s">
        <v>721</v>
      </c>
      <c r="D413" s="42" t="s">
        <v>479</v>
      </c>
      <c r="E413" s="118">
        <v>7.1</v>
      </c>
      <c r="F413" s="116" t="s">
        <v>29</v>
      </c>
      <c r="G413" s="116" t="s">
        <v>30</v>
      </c>
      <c r="H413" s="117" t="s">
        <v>416</v>
      </c>
      <c r="I413" s="116" t="s">
        <v>37</v>
      </c>
      <c r="J413" s="117" t="s">
        <v>369</v>
      </c>
      <c r="K413" s="274">
        <v>9.75</v>
      </c>
      <c r="L413" s="253">
        <v>21</v>
      </c>
      <c r="M413" s="275" t="s">
        <v>21</v>
      </c>
    </row>
    <row r="414" spans="1:13">
      <c r="A414" s="116">
        <v>1</v>
      </c>
      <c r="B414" s="32" t="s">
        <v>43</v>
      </c>
      <c r="C414" s="37" t="s">
        <v>791</v>
      </c>
      <c r="D414" s="124" t="s">
        <v>792</v>
      </c>
      <c r="E414" s="125">
        <v>7.2</v>
      </c>
      <c r="F414" s="126" t="s">
        <v>29</v>
      </c>
      <c r="G414" s="126" t="s">
        <v>30</v>
      </c>
      <c r="H414" s="127" t="s">
        <v>416</v>
      </c>
      <c r="I414" s="287" t="s">
        <v>32</v>
      </c>
      <c r="J414" s="117" t="s">
        <v>69</v>
      </c>
      <c r="K414" s="274">
        <v>9.25</v>
      </c>
      <c r="L414" s="253">
        <v>22</v>
      </c>
      <c r="M414" s="275" t="s">
        <v>21</v>
      </c>
    </row>
    <row r="415" spans="1:13">
      <c r="A415" s="116">
        <v>2</v>
      </c>
      <c r="B415" s="32" t="s">
        <v>793</v>
      </c>
      <c r="C415" s="33" t="s">
        <v>214</v>
      </c>
      <c r="D415" s="42" t="s">
        <v>634</v>
      </c>
      <c r="E415" s="118">
        <v>7.1</v>
      </c>
      <c r="F415" s="116" t="s">
        <v>29</v>
      </c>
      <c r="G415" s="116" t="s">
        <v>30</v>
      </c>
      <c r="H415" s="117" t="s">
        <v>416</v>
      </c>
      <c r="I415" s="116" t="s">
        <v>37</v>
      </c>
      <c r="J415" s="117" t="s">
        <v>324</v>
      </c>
      <c r="K415" s="274">
        <v>9</v>
      </c>
      <c r="L415" s="253">
        <v>23</v>
      </c>
      <c r="M415" s="275" t="s">
        <v>21</v>
      </c>
    </row>
    <row r="416" spans="1:13">
      <c r="A416" s="116">
        <v>3</v>
      </c>
      <c r="B416" s="32" t="s">
        <v>40</v>
      </c>
      <c r="C416" s="33" t="s">
        <v>737</v>
      </c>
      <c r="D416" s="42" t="s">
        <v>584</v>
      </c>
      <c r="E416" s="118">
        <v>7.3</v>
      </c>
      <c r="F416" s="116" t="s">
        <v>29</v>
      </c>
      <c r="G416" s="116" t="s">
        <v>30</v>
      </c>
      <c r="H416" s="117" t="s">
        <v>416</v>
      </c>
      <c r="I416" s="116" t="s">
        <v>182</v>
      </c>
      <c r="J416" s="117" t="s">
        <v>706</v>
      </c>
      <c r="K416" s="274">
        <v>9</v>
      </c>
      <c r="L416" s="253">
        <v>23</v>
      </c>
      <c r="M416" s="275" t="s">
        <v>21</v>
      </c>
    </row>
    <row r="417" spans="1:13">
      <c r="A417" s="116">
        <v>4</v>
      </c>
      <c r="B417" s="32" t="s">
        <v>654</v>
      </c>
      <c r="C417" s="33" t="s">
        <v>715</v>
      </c>
      <c r="D417" s="42" t="s">
        <v>548</v>
      </c>
      <c r="E417" s="118">
        <v>7.7</v>
      </c>
      <c r="F417" s="116" t="s">
        <v>29</v>
      </c>
      <c r="G417" s="116" t="s">
        <v>30</v>
      </c>
      <c r="H417" s="117" t="s">
        <v>416</v>
      </c>
      <c r="I417" s="116" t="s">
        <v>58</v>
      </c>
      <c r="J417" s="117" t="s">
        <v>395</v>
      </c>
      <c r="K417" s="274">
        <v>8.75</v>
      </c>
      <c r="L417" s="253">
        <v>25</v>
      </c>
      <c r="M417" s="275" t="s">
        <v>21</v>
      </c>
    </row>
    <row r="418" spans="1:13">
      <c r="A418" s="116">
        <v>5</v>
      </c>
      <c r="B418" s="32" t="s">
        <v>604</v>
      </c>
      <c r="C418" s="33" t="s">
        <v>553</v>
      </c>
      <c r="D418" s="42" t="s">
        <v>281</v>
      </c>
      <c r="E418" s="118">
        <v>7.7</v>
      </c>
      <c r="F418" s="116" t="s">
        <v>29</v>
      </c>
      <c r="G418" s="116" t="s">
        <v>30</v>
      </c>
      <c r="H418" s="117" t="s">
        <v>416</v>
      </c>
      <c r="I418" s="116" t="s">
        <v>105</v>
      </c>
      <c r="J418" s="117" t="s">
        <v>794</v>
      </c>
      <c r="K418" s="274">
        <v>8</v>
      </c>
      <c r="L418" s="253">
        <v>26</v>
      </c>
      <c r="M418" s="275" t="s">
        <v>21</v>
      </c>
    </row>
    <row r="419" spans="1:13">
      <c r="A419" s="116">
        <v>6</v>
      </c>
      <c r="B419" s="32" t="s">
        <v>554</v>
      </c>
      <c r="C419" s="33" t="s">
        <v>735</v>
      </c>
      <c r="D419" s="42" t="s">
        <v>736</v>
      </c>
      <c r="E419" s="118">
        <v>7.7</v>
      </c>
      <c r="F419" s="116" t="s">
        <v>29</v>
      </c>
      <c r="G419" s="116" t="s">
        <v>30</v>
      </c>
      <c r="H419" s="117" t="s">
        <v>416</v>
      </c>
      <c r="I419" s="116" t="s">
        <v>58</v>
      </c>
      <c r="J419" s="117" t="s">
        <v>130</v>
      </c>
      <c r="K419" s="274">
        <v>7.75</v>
      </c>
      <c r="L419" s="253">
        <v>27</v>
      </c>
      <c r="M419" s="275" t="s">
        <v>21</v>
      </c>
    </row>
    <row r="420" spans="1:13">
      <c r="A420" s="116">
        <v>7</v>
      </c>
      <c r="B420" s="32" t="s">
        <v>293</v>
      </c>
      <c r="C420" s="33" t="s">
        <v>568</v>
      </c>
      <c r="D420" s="42" t="s">
        <v>278</v>
      </c>
      <c r="E420" s="118">
        <v>7.4</v>
      </c>
      <c r="F420" s="116" t="s">
        <v>72</v>
      </c>
      <c r="G420" s="116" t="s">
        <v>73</v>
      </c>
      <c r="H420" s="117" t="s">
        <v>416</v>
      </c>
      <c r="I420" s="116" t="s">
        <v>74</v>
      </c>
      <c r="J420" s="117" t="s">
        <v>475</v>
      </c>
      <c r="K420" s="274">
        <v>7.25</v>
      </c>
      <c r="L420" s="253">
        <v>28</v>
      </c>
      <c r="M420" s="275" t="s">
        <v>21</v>
      </c>
    </row>
    <row r="421" spans="1:13">
      <c r="A421" s="116">
        <v>8</v>
      </c>
      <c r="B421" s="32" t="s">
        <v>794</v>
      </c>
      <c r="C421" s="33" t="s">
        <v>547</v>
      </c>
      <c r="D421" s="42" t="s">
        <v>548</v>
      </c>
      <c r="E421" s="118">
        <v>7.7</v>
      </c>
      <c r="F421" s="116" t="s">
        <v>29</v>
      </c>
      <c r="G421" s="116" t="s">
        <v>30</v>
      </c>
      <c r="H421" s="117" t="s">
        <v>416</v>
      </c>
      <c r="I421" s="116" t="s">
        <v>105</v>
      </c>
      <c r="J421" s="117" t="s">
        <v>418</v>
      </c>
      <c r="K421" s="274">
        <v>7</v>
      </c>
      <c r="L421" s="253">
        <v>29</v>
      </c>
      <c r="M421" s="275" t="s">
        <v>21</v>
      </c>
    </row>
    <row r="422" spans="1:13">
      <c r="A422" s="116">
        <v>9</v>
      </c>
      <c r="B422" s="32" t="s">
        <v>114</v>
      </c>
      <c r="C422" s="33" t="s">
        <v>725</v>
      </c>
      <c r="D422" s="42" t="s">
        <v>726</v>
      </c>
      <c r="E422" s="118">
        <v>7.4</v>
      </c>
      <c r="F422" s="116" t="s">
        <v>29</v>
      </c>
      <c r="G422" s="116" t="s">
        <v>30</v>
      </c>
      <c r="H422" s="117" t="s">
        <v>416</v>
      </c>
      <c r="I422" s="116" t="s">
        <v>182</v>
      </c>
      <c r="J422" s="117" t="s">
        <v>318</v>
      </c>
      <c r="K422" s="274">
        <v>6.75</v>
      </c>
      <c r="L422" s="253">
        <v>30</v>
      </c>
      <c r="M422" s="275" t="s">
        <v>21</v>
      </c>
    </row>
    <row r="423" spans="1:13">
      <c r="A423" s="116">
        <v>10</v>
      </c>
      <c r="B423" s="32" t="s">
        <v>329</v>
      </c>
      <c r="C423" s="37" t="s">
        <v>795</v>
      </c>
      <c r="D423" s="124" t="s">
        <v>358</v>
      </c>
      <c r="E423" s="125">
        <v>7.2</v>
      </c>
      <c r="F423" s="126" t="s">
        <v>29</v>
      </c>
      <c r="G423" s="126" t="s">
        <v>30</v>
      </c>
      <c r="H423" s="127" t="s">
        <v>416</v>
      </c>
      <c r="I423" s="287" t="s">
        <v>100</v>
      </c>
      <c r="J423" s="117" t="s">
        <v>202</v>
      </c>
      <c r="K423" s="274">
        <v>6.5</v>
      </c>
      <c r="L423" s="253">
        <v>31</v>
      </c>
      <c r="M423" s="275" t="s">
        <v>21</v>
      </c>
    </row>
    <row r="424" spans="1:13">
      <c r="A424" s="116">
        <v>11</v>
      </c>
      <c r="B424" s="32" t="s">
        <v>448</v>
      </c>
      <c r="C424" s="37" t="s">
        <v>796</v>
      </c>
      <c r="D424" s="124" t="s">
        <v>797</v>
      </c>
      <c r="E424" s="125">
        <v>7.2</v>
      </c>
      <c r="F424" s="126" t="s">
        <v>53</v>
      </c>
      <c r="G424" s="126" t="s">
        <v>30</v>
      </c>
      <c r="H424" s="127" t="s">
        <v>416</v>
      </c>
      <c r="I424" s="287" t="s">
        <v>32</v>
      </c>
      <c r="J424" s="117" t="s">
        <v>123</v>
      </c>
      <c r="K424" s="274">
        <v>4.75</v>
      </c>
      <c r="L424" s="253">
        <v>32</v>
      </c>
      <c r="M424" s="275"/>
    </row>
    <row r="425" spans="1:13">
      <c r="A425" s="116">
        <v>12</v>
      </c>
      <c r="B425" s="32" t="s">
        <v>144</v>
      </c>
      <c r="C425" s="37" t="s">
        <v>566</v>
      </c>
      <c r="D425" s="124" t="s">
        <v>567</v>
      </c>
      <c r="E425" s="125">
        <v>7.2</v>
      </c>
      <c r="F425" s="126" t="s">
        <v>29</v>
      </c>
      <c r="G425" s="126" t="s">
        <v>30</v>
      </c>
      <c r="H425" s="127" t="s">
        <v>416</v>
      </c>
      <c r="I425" s="287" t="s">
        <v>117</v>
      </c>
      <c r="J425" s="117" t="s">
        <v>110</v>
      </c>
      <c r="K425" s="274">
        <v>4.5</v>
      </c>
      <c r="L425" s="253">
        <v>33</v>
      </c>
      <c r="M425" s="275"/>
    </row>
    <row r="426" spans="1:13">
      <c r="A426" s="116">
        <v>13</v>
      </c>
      <c r="B426" s="32" t="s">
        <v>453</v>
      </c>
      <c r="C426" s="33" t="s">
        <v>535</v>
      </c>
      <c r="D426" s="42" t="s">
        <v>536</v>
      </c>
      <c r="E426" s="118">
        <v>7.1</v>
      </c>
      <c r="F426" s="116" t="s">
        <v>29</v>
      </c>
      <c r="G426" s="116" t="s">
        <v>30</v>
      </c>
      <c r="H426" s="117" t="s">
        <v>416</v>
      </c>
      <c r="I426" s="116" t="s">
        <v>182</v>
      </c>
      <c r="J426" s="117" t="s">
        <v>38</v>
      </c>
      <c r="K426" s="274">
        <v>4.25</v>
      </c>
      <c r="L426" s="253">
        <v>34</v>
      </c>
      <c r="M426" s="275"/>
    </row>
    <row r="427" spans="1:13">
      <c r="A427" s="116">
        <v>14</v>
      </c>
      <c r="B427" s="32" t="s">
        <v>50</v>
      </c>
      <c r="C427" s="33" t="s">
        <v>574</v>
      </c>
      <c r="D427" s="42" t="s">
        <v>121</v>
      </c>
      <c r="E427" s="118">
        <v>7.1</v>
      </c>
      <c r="F427" s="116" t="s">
        <v>29</v>
      </c>
      <c r="G427" s="116" t="s">
        <v>30</v>
      </c>
      <c r="H427" s="117" t="s">
        <v>416</v>
      </c>
      <c r="I427" s="116" t="s">
        <v>80</v>
      </c>
      <c r="J427" s="117" t="s">
        <v>488</v>
      </c>
      <c r="K427" s="274">
        <v>4.25</v>
      </c>
      <c r="L427" s="253">
        <v>34</v>
      </c>
      <c r="M427" s="275"/>
    </row>
    <row r="428" spans="1:13">
      <c r="A428" s="116">
        <v>15</v>
      </c>
      <c r="B428" s="32" t="s">
        <v>89</v>
      </c>
      <c r="C428" s="33" t="s">
        <v>798</v>
      </c>
      <c r="D428" s="42" t="s">
        <v>88</v>
      </c>
      <c r="E428" s="118">
        <v>7.4</v>
      </c>
      <c r="F428" s="116" t="s">
        <v>29</v>
      </c>
      <c r="G428" s="116" t="s">
        <v>30</v>
      </c>
      <c r="H428" s="117" t="s">
        <v>416</v>
      </c>
      <c r="I428" s="116" t="s">
        <v>182</v>
      </c>
      <c r="J428" s="117" t="s">
        <v>26</v>
      </c>
      <c r="K428" s="274">
        <v>4</v>
      </c>
      <c r="L428" s="253">
        <v>36</v>
      </c>
      <c r="M428" s="275"/>
    </row>
    <row r="429" spans="1:13">
      <c r="A429" s="116">
        <v>16</v>
      </c>
      <c r="B429" s="32" t="s">
        <v>296</v>
      </c>
      <c r="C429" s="37" t="s">
        <v>214</v>
      </c>
      <c r="D429" s="124" t="s">
        <v>778</v>
      </c>
      <c r="E429" s="125">
        <v>7.2</v>
      </c>
      <c r="F429" s="126" t="s">
        <v>29</v>
      </c>
      <c r="G429" s="126" t="s">
        <v>30</v>
      </c>
      <c r="H429" s="127" t="s">
        <v>416</v>
      </c>
      <c r="I429" s="287" t="s">
        <v>54</v>
      </c>
      <c r="J429" s="117" t="s">
        <v>45</v>
      </c>
      <c r="K429" s="274">
        <v>4</v>
      </c>
      <c r="L429" s="253">
        <v>36</v>
      </c>
      <c r="M429" s="275"/>
    </row>
    <row r="430" spans="1:13">
      <c r="A430" s="116">
        <v>17</v>
      </c>
      <c r="B430" s="32" t="s">
        <v>168</v>
      </c>
      <c r="C430" s="37" t="s">
        <v>799</v>
      </c>
      <c r="D430" s="124" t="s">
        <v>800</v>
      </c>
      <c r="E430" s="125">
        <v>7.3</v>
      </c>
      <c r="F430" s="126" t="s">
        <v>29</v>
      </c>
      <c r="G430" s="126" t="s">
        <v>30</v>
      </c>
      <c r="H430" s="127" t="s">
        <v>416</v>
      </c>
      <c r="I430" s="287" t="s">
        <v>32</v>
      </c>
      <c r="J430" s="117" t="s">
        <v>48</v>
      </c>
      <c r="K430" s="274">
        <v>4</v>
      </c>
      <c r="L430" s="253">
        <v>36</v>
      </c>
      <c r="M430" s="275"/>
    </row>
    <row r="431" spans="1:13">
      <c r="A431" s="116">
        <v>18</v>
      </c>
      <c r="B431" s="34" t="s">
        <v>692</v>
      </c>
      <c r="C431" s="36" t="s">
        <v>728</v>
      </c>
      <c r="D431" s="128" t="s">
        <v>314</v>
      </c>
      <c r="E431" s="129">
        <v>7.1</v>
      </c>
      <c r="F431" s="130" t="s">
        <v>29</v>
      </c>
      <c r="G431" s="130" t="s">
        <v>30</v>
      </c>
      <c r="H431" s="119" t="s">
        <v>416</v>
      </c>
      <c r="I431" s="130" t="s">
        <v>37</v>
      </c>
      <c r="J431" s="117" t="s">
        <v>157</v>
      </c>
      <c r="K431" s="274">
        <v>3.75</v>
      </c>
      <c r="L431" s="253">
        <v>39</v>
      </c>
      <c r="M431" s="275"/>
    </row>
    <row r="432" spans="1:13">
      <c r="A432" s="116">
        <v>1</v>
      </c>
      <c r="B432" s="32" t="s">
        <v>432</v>
      </c>
      <c r="C432" s="33" t="s">
        <v>801</v>
      </c>
      <c r="D432" s="42" t="s">
        <v>802</v>
      </c>
      <c r="E432" s="118">
        <v>7.2</v>
      </c>
      <c r="F432" s="116" t="s">
        <v>72</v>
      </c>
      <c r="G432" s="116" t="s">
        <v>73</v>
      </c>
      <c r="H432" s="117" t="s">
        <v>416</v>
      </c>
      <c r="I432" s="116" t="s">
        <v>74</v>
      </c>
      <c r="J432" s="117" t="s">
        <v>145</v>
      </c>
      <c r="K432" s="274">
        <v>3.75</v>
      </c>
      <c r="L432" s="253">
        <v>39</v>
      </c>
      <c r="M432" s="275"/>
    </row>
    <row r="433" spans="1:13">
      <c r="A433" s="116">
        <v>2</v>
      </c>
      <c r="B433" s="32" t="s">
        <v>719</v>
      </c>
      <c r="C433" s="33" t="s">
        <v>525</v>
      </c>
      <c r="D433" s="42" t="s">
        <v>526</v>
      </c>
      <c r="E433" s="118">
        <v>7.1</v>
      </c>
      <c r="F433" s="116" t="s">
        <v>29</v>
      </c>
      <c r="G433" s="116" t="s">
        <v>30</v>
      </c>
      <c r="H433" s="117" t="s">
        <v>416</v>
      </c>
      <c r="I433" s="116" t="s">
        <v>167</v>
      </c>
      <c r="J433" s="117" t="s">
        <v>783</v>
      </c>
      <c r="K433" s="274">
        <v>3.75</v>
      </c>
      <c r="L433" s="253">
        <v>39</v>
      </c>
      <c r="M433" s="275"/>
    </row>
    <row r="434" spans="1:13">
      <c r="A434" s="116">
        <v>3</v>
      </c>
      <c r="B434" s="32" t="s">
        <v>59</v>
      </c>
      <c r="C434" s="37" t="s">
        <v>518</v>
      </c>
      <c r="D434" s="124" t="s">
        <v>519</v>
      </c>
      <c r="E434" s="125">
        <v>7.2</v>
      </c>
      <c r="F434" s="126" t="s">
        <v>29</v>
      </c>
      <c r="G434" s="126" t="s">
        <v>30</v>
      </c>
      <c r="H434" s="127" t="s">
        <v>416</v>
      </c>
      <c r="I434" s="287" t="s">
        <v>117</v>
      </c>
      <c r="J434" s="117" t="s">
        <v>254</v>
      </c>
      <c r="K434" s="274">
        <v>3.5</v>
      </c>
      <c r="L434" s="253">
        <v>42</v>
      </c>
      <c r="M434" s="275"/>
    </row>
    <row r="435" spans="1:13">
      <c r="A435" s="116">
        <v>4</v>
      </c>
      <c r="B435" s="32" t="s">
        <v>220</v>
      </c>
      <c r="C435" s="37" t="s">
        <v>803</v>
      </c>
      <c r="D435" s="124" t="s">
        <v>804</v>
      </c>
      <c r="E435" s="125">
        <v>7.4</v>
      </c>
      <c r="F435" s="126" t="s">
        <v>29</v>
      </c>
      <c r="G435" s="126" t="s">
        <v>30</v>
      </c>
      <c r="H435" s="127" t="s">
        <v>416</v>
      </c>
      <c r="I435" s="287" t="s">
        <v>32</v>
      </c>
      <c r="J435" s="117" t="s">
        <v>710</v>
      </c>
      <c r="K435" s="274">
        <v>3.5</v>
      </c>
      <c r="L435" s="253">
        <v>42</v>
      </c>
      <c r="M435" s="275"/>
    </row>
    <row r="436" spans="1:13">
      <c r="A436" s="116">
        <v>5</v>
      </c>
      <c r="B436" s="32" t="s">
        <v>390</v>
      </c>
      <c r="C436" s="37" t="s">
        <v>755</v>
      </c>
      <c r="D436" s="124" t="s">
        <v>606</v>
      </c>
      <c r="E436" s="125">
        <v>7.2</v>
      </c>
      <c r="F436" s="126" t="s">
        <v>29</v>
      </c>
      <c r="G436" s="126" t="s">
        <v>30</v>
      </c>
      <c r="H436" s="127" t="s">
        <v>416</v>
      </c>
      <c r="I436" s="287" t="s">
        <v>54</v>
      </c>
      <c r="J436" s="117" t="s">
        <v>135</v>
      </c>
      <c r="K436" s="274">
        <v>3</v>
      </c>
      <c r="L436" s="253">
        <v>44</v>
      </c>
      <c r="M436" s="275"/>
    </row>
    <row r="437" spans="1:13">
      <c r="A437" s="116">
        <v>6</v>
      </c>
      <c r="B437" s="32" t="s">
        <v>562</v>
      </c>
      <c r="C437" s="33" t="s">
        <v>557</v>
      </c>
      <c r="D437" s="42" t="s">
        <v>538</v>
      </c>
      <c r="E437" s="118">
        <v>7.7</v>
      </c>
      <c r="F437" s="116" t="s">
        <v>29</v>
      </c>
      <c r="G437" s="116" t="s">
        <v>30</v>
      </c>
      <c r="H437" s="117" t="s">
        <v>416</v>
      </c>
      <c r="I437" s="116" t="s">
        <v>58</v>
      </c>
      <c r="J437" s="117" t="s">
        <v>139</v>
      </c>
      <c r="K437" s="274">
        <v>3</v>
      </c>
      <c r="L437" s="253">
        <v>44</v>
      </c>
      <c r="M437" s="275"/>
    </row>
    <row r="438" spans="1:13">
      <c r="A438" s="116">
        <v>7</v>
      </c>
      <c r="B438" s="32" t="s">
        <v>130</v>
      </c>
      <c r="C438" s="33" t="s">
        <v>805</v>
      </c>
      <c r="D438" s="42" t="s">
        <v>804</v>
      </c>
      <c r="E438" s="118">
        <v>7.3</v>
      </c>
      <c r="F438" s="116" t="s">
        <v>29</v>
      </c>
      <c r="G438" s="116" t="s">
        <v>30</v>
      </c>
      <c r="H438" s="117" t="s">
        <v>416</v>
      </c>
      <c r="I438" s="116" t="s">
        <v>230</v>
      </c>
      <c r="J438" s="117" t="s">
        <v>655</v>
      </c>
      <c r="K438" s="274">
        <v>3</v>
      </c>
      <c r="L438" s="253">
        <v>44</v>
      </c>
      <c r="M438" s="275"/>
    </row>
    <row r="439" spans="1:13">
      <c r="A439" s="116">
        <v>8</v>
      </c>
      <c r="B439" s="32" t="s">
        <v>238</v>
      </c>
      <c r="C439" s="33" t="s">
        <v>541</v>
      </c>
      <c r="D439" s="42" t="s">
        <v>806</v>
      </c>
      <c r="E439" s="118">
        <v>7.4</v>
      </c>
      <c r="F439" s="116" t="s">
        <v>72</v>
      </c>
      <c r="G439" s="116" t="s">
        <v>73</v>
      </c>
      <c r="H439" s="117" t="s">
        <v>416</v>
      </c>
      <c r="I439" s="116" t="s">
        <v>74</v>
      </c>
      <c r="J439" s="117" t="s">
        <v>722</v>
      </c>
      <c r="K439" s="274">
        <v>3</v>
      </c>
      <c r="L439" s="253">
        <v>44</v>
      </c>
      <c r="M439" s="275"/>
    </row>
    <row r="440" spans="1:13">
      <c r="A440" s="116">
        <v>9</v>
      </c>
      <c r="B440" s="32" t="s">
        <v>139</v>
      </c>
      <c r="C440" s="33" t="s">
        <v>807</v>
      </c>
      <c r="D440" s="42" t="s">
        <v>808</v>
      </c>
      <c r="E440" s="118">
        <v>7.1</v>
      </c>
      <c r="F440" s="116" t="s">
        <v>29</v>
      </c>
      <c r="G440" s="116" t="s">
        <v>30</v>
      </c>
      <c r="H440" s="117" t="s">
        <v>416</v>
      </c>
      <c r="I440" s="116" t="s">
        <v>80</v>
      </c>
      <c r="J440" s="117" t="s">
        <v>730</v>
      </c>
      <c r="K440" s="274">
        <v>2.25</v>
      </c>
      <c r="L440" s="253">
        <v>48</v>
      </c>
      <c r="M440" s="275"/>
    </row>
    <row r="441" spans="1:13">
      <c r="A441" s="116">
        <v>10</v>
      </c>
      <c r="B441" s="32" t="s">
        <v>33</v>
      </c>
      <c r="C441" s="37" t="s">
        <v>809</v>
      </c>
      <c r="D441" s="124" t="s">
        <v>240</v>
      </c>
      <c r="E441" s="125">
        <v>7.3</v>
      </c>
      <c r="F441" s="126" t="s">
        <v>29</v>
      </c>
      <c r="G441" s="126" t="s">
        <v>30</v>
      </c>
      <c r="H441" s="127" t="s">
        <v>416</v>
      </c>
      <c r="I441" s="287" t="s">
        <v>172</v>
      </c>
      <c r="J441" s="117" t="s">
        <v>503</v>
      </c>
      <c r="K441" s="274">
        <v>1.75</v>
      </c>
      <c r="L441" s="253">
        <v>49</v>
      </c>
      <c r="M441" s="275"/>
    </row>
    <row r="442" spans="1:13">
      <c r="A442" s="116">
        <v>11</v>
      </c>
      <c r="B442" s="32" t="s">
        <v>119</v>
      </c>
      <c r="C442" s="33" t="s">
        <v>810</v>
      </c>
      <c r="D442" s="42" t="s">
        <v>104</v>
      </c>
      <c r="E442" s="118">
        <v>7.1</v>
      </c>
      <c r="F442" s="116" t="s">
        <v>29</v>
      </c>
      <c r="G442" s="116" t="s">
        <v>164</v>
      </c>
      <c r="H442" s="117" t="s">
        <v>416</v>
      </c>
      <c r="I442" s="116" t="s">
        <v>93</v>
      </c>
      <c r="J442" s="117" t="s">
        <v>708</v>
      </c>
      <c r="K442" s="274">
        <v>1.75</v>
      </c>
      <c r="L442" s="253">
        <v>49</v>
      </c>
      <c r="M442" s="275"/>
    </row>
    <row r="443" spans="1:13">
      <c r="A443" s="116">
        <v>12</v>
      </c>
      <c r="B443" s="32" t="s">
        <v>474</v>
      </c>
      <c r="C443" s="37" t="s">
        <v>767</v>
      </c>
      <c r="D443" s="124" t="s">
        <v>212</v>
      </c>
      <c r="E443" s="125">
        <v>7.3</v>
      </c>
      <c r="F443" s="126" t="s">
        <v>29</v>
      </c>
      <c r="G443" s="126" t="s">
        <v>30</v>
      </c>
      <c r="H443" s="127" t="s">
        <v>416</v>
      </c>
      <c r="I443" s="287" t="s">
        <v>117</v>
      </c>
      <c r="J443" s="117" t="s">
        <v>732</v>
      </c>
      <c r="K443" s="274">
        <v>1.75</v>
      </c>
      <c r="L443" s="253">
        <v>49</v>
      </c>
      <c r="M443" s="275"/>
    </row>
    <row r="444" spans="1:13">
      <c r="A444" s="116">
        <v>13</v>
      </c>
      <c r="B444" s="32" t="s">
        <v>177</v>
      </c>
      <c r="C444" s="33" t="s">
        <v>811</v>
      </c>
      <c r="D444" s="42" t="s">
        <v>653</v>
      </c>
      <c r="E444" s="118">
        <v>7.3</v>
      </c>
      <c r="F444" s="116" t="s">
        <v>29</v>
      </c>
      <c r="G444" s="116" t="s">
        <v>164</v>
      </c>
      <c r="H444" s="117" t="s">
        <v>416</v>
      </c>
      <c r="I444" s="116" t="s">
        <v>93</v>
      </c>
      <c r="J444" s="117" t="s">
        <v>793</v>
      </c>
      <c r="K444" s="274">
        <v>1.5</v>
      </c>
      <c r="L444" s="253">
        <v>52</v>
      </c>
      <c r="M444" s="275"/>
    </row>
    <row r="445" spans="1:13">
      <c r="A445" s="116">
        <v>14</v>
      </c>
      <c r="B445" s="32" t="s">
        <v>147</v>
      </c>
      <c r="C445" s="37" t="s">
        <v>551</v>
      </c>
      <c r="D445" s="124" t="s">
        <v>479</v>
      </c>
      <c r="E445" s="125">
        <v>7.2</v>
      </c>
      <c r="F445" s="126" t="s">
        <v>29</v>
      </c>
      <c r="G445" s="126" t="s">
        <v>30</v>
      </c>
      <c r="H445" s="127" t="s">
        <v>416</v>
      </c>
      <c r="I445" s="287" t="s">
        <v>172</v>
      </c>
      <c r="J445" s="117" t="s">
        <v>263</v>
      </c>
      <c r="K445" s="274">
        <v>1.25</v>
      </c>
      <c r="L445" s="253">
        <v>53</v>
      </c>
      <c r="M445" s="275"/>
    </row>
    <row r="446" spans="1:13">
      <c r="A446" s="116">
        <v>15</v>
      </c>
      <c r="B446" s="32" t="s">
        <v>26</v>
      </c>
      <c r="C446" s="33" t="s">
        <v>812</v>
      </c>
      <c r="D446" s="42" t="s">
        <v>813</v>
      </c>
      <c r="E446" s="118">
        <v>7.3</v>
      </c>
      <c r="F446" s="116" t="s">
        <v>29</v>
      </c>
      <c r="G446" s="116" t="s">
        <v>53</v>
      </c>
      <c r="H446" s="117" t="s">
        <v>416</v>
      </c>
      <c r="I446" s="116" t="s">
        <v>230</v>
      </c>
      <c r="J446" s="117" t="s">
        <v>782</v>
      </c>
      <c r="K446" s="274">
        <v>1.25</v>
      </c>
      <c r="L446" s="253">
        <v>53</v>
      </c>
      <c r="M446" s="275"/>
    </row>
    <row r="447" spans="1:13">
      <c r="A447" s="116">
        <v>16</v>
      </c>
      <c r="B447" s="32" t="s">
        <v>284</v>
      </c>
      <c r="C447" s="37" t="s">
        <v>745</v>
      </c>
      <c r="D447" s="124" t="s">
        <v>510</v>
      </c>
      <c r="E447" s="125">
        <v>7.1</v>
      </c>
      <c r="F447" s="126" t="s">
        <v>29</v>
      </c>
      <c r="G447" s="126" t="s">
        <v>30</v>
      </c>
      <c r="H447" s="127" t="s">
        <v>416</v>
      </c>
      <c r="I447" s="287" t="s">
        <v>172</v>
      </c>
      <c r="J447" s="117" t="s">
        <v>338</v>
      </c>
      <c r="K447" s="274">
        <v>1</v>
      </c>
      <c r="L447" s="253">
        <v>55</v>
      </c>
      <c r="M447" s="275"/>
    </row>
    <row r="448" spans="1:13">
      <c r="A448" s="116">
        <v>17</v>
      </c>
      <c r="B448" s="32" t="s">
        <v>142</v>
      </c>
      <c r="C448" s="37" t="s">
        <v>814</v>
      </c>
      <c r="D448" s="124" t="s">
        <v>815</v>
      </c>
      <c r="E448" s="125">
        <v>7.1</v>
      </c>
      <c r="F448" s="126" t="s">
        <v>53</v>
      </c>
      <c r="G448" s="126" t="s">
        <v>30</v>
      </c>
      <c r="H448" s="127" t="s">
        <v>416</v>
      </c>
      <c r="I448" s="287" t="s">
        <v>133</v>
      </c>
      <c r="J448" s="117" t="s">
        <v>251</v>
      </c>
      <c r="K448" s="274">
        <v>1</v>
      </c>
      <c r="L448" s="253">
        <v>55</v>
      </c>
      <c r="M448" s="275"/>
    </row>
    <row r="449" spans="1:13">
      <c r="A449" s="116">
        <v>18</v>
      </c>
      <c r="B449" s="32" t="s">
        <v>494</v>
      </c>
      <c r="C449" s="33" t="s">
        <v>146</v>
      </c>
      <c r="D449" s="124" t="s">
        <v>132</v>
      </c>
      <c r="E449" s="125">
        <v>7.2</v>
      </c>
      <c r="F449" s="126" t="s">
        <v>29</v>
      </c>
      <c r="G449" s="126" t="s">
        <v>30</v>
      </c>
      <c r="H449" s="127" t="s">
        <v>416</v>
      </c>
      <c r="I449" s="287" t="s">
        <v>122</v>
      </c>
      <c r="J449" s="117" t="s">
        <v>441</v>
      </c>
      <c r="K449" s="274">
        <v>1</v>
      </c>
      <c r="L449" s="253">
        <v>55</v>
      </c>
      <c r="M449" s="275"/>
    </row>
    <row r="450" spans="1:13">
      <c r="A450" s="116">
        <v>19</v>
      </c>
      <c r="B450" s="32" t="s">
        <v>99</v>
      </c>
      <c r="C450" s="33" t="s">
        <v>816</v>
      </c>
      <c r="D450" s="42" t="s">
        <v>42</v>
      </c>
      <c r="E450" s="118">
        <v>7.2</v>
      </c>
      <c r="F450" s="116" t="s">
        <v>29</v>
      </c>
      <c r="G450" s="116" t="s">
        <v>30</v>
      </c>
      <c r="H450" s="117" t="s">
        <v>416</v>
      </c>
      <c r="I450" s="116" t="s">
        <v>182</v>
      </c>
      <c r="J450" s="117" t="s">
        <v>351</v>
      </c>
      <c r="K450" s="274">
        <v>1</v>
      </c>
      <c r="L450" s="253">
        <v>55</v>
      </c>
      <c r="M450" s="275"/>
    </row>
    <row r="451" spans="1:13">
      <c r="A451" s="116">
        <v>20</v>
      </c>
      <c r="B451" s="32" t="s">
        <v>145</v>
      </c>
      <c r="C451" s="33" t="s">
        <v>817</v>
      </c>
      <c r="D451" s="42" t="s">
        <v>587</v>
      </c>
      <c r="E451" s="118">
        <v>7.1</v>
      </c>
      <c r="F451" s="116" t="s">
        <v>53</v>
      </c>
      <c r="G451" s="116" t="s">
        <v>30</v>
      </c>
      <c r="H451" s="117" t="s">
        <v>416</v>
      </c>
      <c r="I451" s="116" t="s">
        <v>230</v>
      </c>
      <c r="J451" s="117" t="s">
        <v>712</v>
      </c>
      <c r="K451" s="274">
        <v>1</v>
      </c>
      <c r="L451" s="253">
        <v>55</v>
      </c>
      <c r="M451" s="275"/>
    </row>
    <row r="452" spans="1:13">
      <c r="A452" s="116">
        <v>21</v>
      </c>
      <c r="B452" s="32" t="s">
        <v>138</v>
      </c>
      <c r="C452" s="33" t="s">
        <v>630</v>
      </c>
      <c r="D452" s="42" t="s">
        <v>818</v>
      </c>
      <c r="E452" s="118">
        <v>7.3</v>
      </c>
      <c r="F452" s="116" t="s">
        <v>72</v>
      </c>
      <c r="G452" s="116" t="s">
        <v>73</v>
      </c>
      <c r="H452" s="117" t="s">
        <v>416</v>
      </c>
      <c r="I452" s="116" t="s">
        <v>74</v>
      </c>
      <c r="J452" s="117" t="s">
        <v>790</v>
      </c>
      <c r="K452" s="274">
        <v>0.75</v>
      </c>
      <c r="L452" s="253">
        <v>60</v>
      </c>
      <c r="M452" s="275"/>
    </row>
    <row r="453" spans="1:13">
      <c r="A453" s="116">
        <v>22</v>
      </c>
      <c r="B453" s="32" t="s">
        <v>304</v>
      </c>
      <c r="C453" s="33" t="s">
        <v>819</v>
      </c>
      <c r="D453" s="42" t="s">
        <v>278</v>
      </c>
      <c r="E453" s="118">
        <v>7.1</v>
      </c>
      <c r="F453" s="116" t="s">
        <v>53</v>
      </c>
      <c r="G453" s="116" t="s">
        <v>164</v>
      </c>
      <c r="H453" s="117" t="s">
        <v>416</v>
      </c>
      <c r="I453" s="116" t="s">
        <v>93</v>
      </c>
      <c r="J453" s="117" t="s">
        <v>331</v>
      </c>
      <c r="K453" s="274">
        <v>0.5</v>
      </c>
      <c r="L453" s="253">
        <v>61</v>
      </c>
      <c r="M453" s="275"/>
    </row>
    <row r="454" spans="1:13">
      <c r="A454" s="116">
        <v>23</v>
      </c>
      <c r="B454" s="32" t="s">
        <v>179</v>
      </c>
      <c r="C454" s="37" t="s">
        <v>599</v>
      </c>
      <c r="D454" s="124" t="s">
        <v>423</v>
      </c>
      <c r="E454" s="125">
        <v>7.2</v>
      </c>
      <c r="F454" s="126" t="s">
        <v>29</v>
      </c>
      <c r="G454" s="126" t="s">
        <v>30</v>
      </c>
      <c r="H454" s="127" t="s">
        <v>416</v>
      </c>
      <c r="I454" s="287" t="s">
        <v>100</v>
      </c>
      <c r="J454" s="117" t="s">
        <v>142</v>
      </c>
      <c r="K454" s="274">
        <v>0.5</v>
      </c>
      <c r="L454" s="253">
        <v>61</v>
      </c>
      <c r="M454" s="275"/>
    </row>
    <row r="455" spans="1:13">
      <c r="A455" s="116">
        <v>24</v>
      </c>
      <c r="B455" s="32" t="s">
        <v>160</v>
      </c>
      <c r="C455" s="38" t="s">
        <v>586</v>
      </c>
      <c r="D455" s="131" t="s">
        <v>587</v>
      </c>
      <c r="E455" s="125">
        <v>7.4</v>
      </c>
      <c r="F455" s="127" t="s">
        <v>53</v>
      </c>
      <c r="G455" s="127" t="s">
        <v>30</v>
      </c>
      <c r="H455" s="127" t="s">
        <v>416</v>
      </c>
      <c r="I455" s="287" t="s">
        <v>100</v>
      </c>
      <c r="J455" s="117" t="s">
        <v>747</v>
      </c>
      <c r="K455" s="274">
        <v>0.25</v>
      </c>
      <c r="L455" s="253">
        <v>63</v>
      </c>
      <c r="M455" s="275"/>
    </row>
    <row r="456" spans="1:13">
      <c r="A456" s="116">
        <v>25</v>
      </c>
      <c r="B456" s="32" t="s">
        <v>169</v>
      </c>
      <c r="C456" s="33" t="s">
        <v>703</v>
      </c>
      <c r="D456" s="42" t="s">
        <v>125</v>
      </c>
      <c r="E456" s="118">
        <v>7.2</v>
      </c>
      <c r="F456" s="116" t="s">
        <v>29</v>
      </c>
      <c r="G456" s="116" t="s">
        <v>30</v>
      </c>
      <c r="H456" s="117" t="s">
        <v>416</v>
      </c>
      <c r="I456" s="116" t="s">
        <v>206</v>
      </c>
      <c r="J456" s="117" t="s">
        <v>717</v>
      </c>
      <c r="K456" s="274">
        <v>0</v>
      </c>
      <c r="L456" s="253">
        <v>64</v>
      </c>
      <c r="M456" s="275"/>
    </row>
    <row r="458" spans="1:13">
      <c r="A458" s="371" t="s">
        <v>516</v>
      </c>
      <c r="B458" s="371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</row>
    <row r="459" spans="1:13">
      <c r="A459" s="372" t="s">
        <v>0</v>
      </c>
      <c r="B459" s="372"/>
      <c r="C459" s="372"/>
      <c r="D459" s="372"/>
      <c r="E459" s="372"/>
      <c r="F459" s="372"/>
      <c r="G459" s="372"/>
      <c r="H459" s="372"/>
      <c r="I459" s="372"/>
      <c r="J459" s="372"/>
      <c r="K459" s="372"/>
      <c r="L459" s="372"/>
      <c r="M459" s="372"/>
    </row>
    <row r="460" spans="1:13">
      <c r="A460" s="373"/>
      <c r="B460" s="373"/>
      <c r="C460" s="373"/>
      <c r="D460" s="373"/>
      <c r="E460" s="373"/>
      <c r="F460" s="373"/>
      <c r="G460" s="373"/>
      <c r="H460" s="373"/>
      <c r="I460" s="373"/>
    </row>
    <row r="461" spans="1:13">
      <c r="A461" s="249"/>
      <c r="B461" s="250"/>
      <c r="C461" s="249"/>
      <c r="D461" s="249"/>
      <c r="E461" s="251"/>
      <c r="F461" s="368" t="s">
        <v>1</v>
      </c>
      <c r="G461" s="368"/>
      <c r="H461" s="252" t="s">
        <v>820</v>
      </c>
      <c r="I461" s="249"/>
    </row>
    <row r="462" spans="1:13">
      <c r="A462" s="280" t="s">
        <v>5</v>
      </c>
      <c r="B462" s="281" t="s">
        <v>6</v>
      </c>
      <c r="C462" s="369" t="s">
        <v>7</v>
      </c>
      <c r="D462" s="370"/>
      <c r="E462" s="257" t="s">
        <v>8</v>
      </c>
      <c r="F462" s="282" t="s">
        <v>9</v>
      </c>
      <c r="G462" s="282" t="s">
        <v>10</v>
      </c>
      <c r="H462" s="283" t="s">
        <v>11</v>
      </c>
      <c r="I462" s="282" t="s">
        <v>12</v>
      </c>
      <c r="J462" s="233" t="s">
        <v>13</v>
      </c>
      <c r="K462" s="274" t="s">
        <v>14</v>
      </c>
      <c r="L462" s="253" t="s">
        <v>821</v>
      </c>
      <c r="M462" s="275" t="s">
        <v>16</v>
      </c>
    </row>
    <row r="463" spans="1:13">
      <c r="A463" s="116">
        <v>1</v>
      </c>
      <c r="B463" s="39" t="s">
        <v>822</v>
      </c>
      <c r="C463" s="132" t="s">
        <v>823</v>
      </c>
      <c r="D463" s="133" t="s">
        <v>736</v>
      </c>
      <c r="E463" s="134">
        <v>8.1</v>
      </c>
      <c r="F463" s="116" t="s">
        <v>29</v>
      </c>
      <c r="G463" s="116" t="s">
        <v>30</v>
      </c>
      <c r="H463" s="117" t="s">
        <v>824</v>
      </c>
      <c r="I463" s="33" t="s">
        <v>167</v>
      </c>
      <c r="J463" s="117" t="s">
        <v>390</v>
      </c>
      <c r="K463" s="274">
        <v>10.5</v>
      </c>
      <c r="L463" s="253">
        <v>1</v>
      </c>
      <c r="M463" s="275" t="s">
        <v>825</v>
      </c>
    </row>
    <row r="464" spans="1:13">
      <c r="A464" s="116">
        <v>2</v>
      </c>
      <c r="B464" s="40" t="s">
        <v>261</v>
      </c>
      <c r="C464" s="33" t="s">
        <v>826</v>
      </c>
      <c r="D464" s="42" t="s">
        <v>587</v>
      </c>
      <c r="E464" s="118">
        <v>8.3000000000000007</v>
      </c>
      <c r="F464" s="116" t="s">
        <v>53</v>
      </c>
      <c r="G464" s="116" t="s">
        <v>30</v>
      </c>
      <c r="H464" s="117" t="s">
        <v>824</v>
      </c>
      <c r="I464" s="33" t="s">
        <v>182</v>
      </c>
      <c r="J464" s="117" t="s">
        <v>827</v>
      </c>
      <c r="K464" s="274">
        <v>10</v>
      </c>
      <c r="L464" s="253">
        <v>2</v>
      </c>
      <c r="M464" s="275" t="s">
        <v>19</v>
      </c>
    </row>
    <row r="465" spans="1:13">
      <c r="A465" s="116">
        <v>3</v>
      </c>
      <c r="B465" s="40" t="s">
        <v>184</v>
      </c>
      <c r="C465" s="33" t="s">
        <v>828</v>
      </c>
      <c r="D465" s="42" t="s">
        <v>201</v>
      </c>
      <c r="E465" s="118">
        <v>8.1999999999999993</v>
      </c>
      <c r="F465" s="116" t="s">
        <v>29</v>
      </c>
      <c r="G465" s="116" t="s">
        <v>30</v>
      </c>
      <c r="H465" s="117" t="s">
        <v>824</v>
      </c>
      <c r="I465" s="33" t="s">
        <v>80</v>
      </c>
      <c r="J465" s="117" t="s">
        <v>579</v>
      </c>
      <c r="K465" s="274">
        <v>9.75</v>
      </c>
      <c r="L465" s="253">
        <v>3</v>
      </c>
      <c r="M465" s="275" t="s">
        <v>20</v>
      </c>
    </row>
    <row r="466" spans="1:13">
      <c r="A466" s="116">
        <v>4</v>
      </c>
      <c r="B466" s="40" t="s">
        <v>245</v>
      </c>
      <c r="C466" s="33" t="s">
        <v>829</v>
      </c>
      <c r="D466" s="42" t="s">
        <v>171</v>
      </c>
      <c r="E466" s="118">
        <v>8.4</v>
      </c>
      <c r="F466" s="116" t="s">
        <v>53</v>
      </c>
      <c r="G466" s="116" t="s">
        <v>30</v>
      </c>
      <c r="H466" s="117" t="s">
        <v>824</v>
      </c>
      <c r="I466" s="33" t="s">
        <v>182</v>
      </c>
      <c r="J466" s="117" t="s">
        <v>822</v>
      </c>
      <c r="K466" s="274">
        <v>9.75</v>
      </c>
      <c r="L466" s="253">
        <v>3</v>
      </c>
      <c r="M466" s="275" t="s">
        <v>20</v>
      </c>
    </row>
    <row r="467" spans="1:13">
      <c r="A467" s="116">
        <v>5</v>
      </c>
      <c r="B467" s="40" t="s">
        <v>91</v>
      </c>
      <c r="C467" s="33" t="s">
        <v>830</v>
      </c>
      <c r="D467" s="42" t="s">
        <v>84</v>
      </c>
      <c r="E467" s="118">
        <v>8.1</v>
      </c>
      <c r="F467" s="116" t="s">
        <v>53</v>
      </c>
      <c r="G467" s="116" t="s">
        <v>164</v>
      </c>
      <c r="H467" s="117" t="s">
        <v>824</v>
      </c>
      <c r="I467" s="33" t="s">
        <v>93</v>
      </c>
      <c r="J467" s="117" t="s">
        <v>459</v>
      </c>
      <c r="K467" s="274">
        <v>9</v>
      </c>
      <c r="L467" s="253">
        <v>5</v>
      </c>
      <c r="M467" s="275" t="s">
        <v>20</v>
      </c>
    </row>
    <row r="468" spans="1:13">
      <c r="A468" s="116">
        <v>6</v>
      </c>
      <c r="B468" s="39" t="s">
        <v>390</v>
      </c>
      <c r="C468" s="135" t="s">
        <v>831</v>
      </c>
      <c r="D468" s="136" t="s">
        <v>832</v>
      </c>
      <c r="E468" s="134">
        <v>8.1999999999999993</v>
      </c>
      <c r="F468" s="117" t="s">
        <v>29</v>
      </c>
      <c r="G468" s="117" t="s">
        <v>30</v>
      </c>
      <c r="H468" s="117" t="s">
        <v>824</v>
      </c>
      <c r="I468" s="33" t="s">
        <v>100</v>
      </c>
      <c r="J468" s="117" t="s">
        <v>199</v>
      </c>
      <c r="K468" s="274">
        <v>8.75</v>
      </c>
      <c r="L468" s="253">
        <v>6</v>
      </c>
      <c r="M468" s="275" t="s">
        <v>20</v>
      </c>
    </row>
    <row r="469" spans="1:13">
      <c r="A469" s="116">
        <v>7</v>
      </c>
      <c r="B469" s="39" t="s">
        <v>833</v>
      </c>
      <c r="C469" s="132" t="s">
        <v>834</v>
      </c>
      <c r="D469" s="133" t="s">
        <v>835</v>
      </c>
      <c r="E469" s="134">
        <v>8.1</v>
      </c>
      <c r="F469" s="116" t="s">
        <v>29</v>
      </c>
      <c r="G469" s="116" t="s">
        <v>30</v>
      </c>
      <c r="H469" s="117" t="s">
        <v>824</v>
      </c>
      <c r="I469" s="33" t="s">
        <v>105</v>
      </c>
      <c r="J469" s="117" t="s">
        <v>836</v>
      </c>
      <c r="K469" s="274">
        <v>8.75</v>
      </c>
      <c r="L469" s="253">
        <v>6</v>
      </c>
      <c r="M469" s="275" t="s">
        <v>20</v>
      </c>
    </row>
    <row r="470" spans="1:13">
      <c r="A470" s="116">
        <v>8</v>
      </c>
      <c r="B470" s="39" t="s">
        <v>494</v>
      </c>
      <c r="C470" s="137" t="s">
        <v>837</v>
      </c>
      <c r="D470" s="138" t="s">
        <v>838</v>
      </c>
      <c r="E470" s="134">
        <v>8.1999999999999993</v>
      </c>
      <c r="F470" s="116" t="s">
        <v>53</v>
      </c>
      <c r="G470" s="116" t="s">
        <v>30</v>
      </c>
      <c r="H470" s="117" t="s">
        <v>824</v>
      </c>
      <c r="I470" s="33" t="s">
        <v>133</v>
      </c>
      <c r="J470" s="117" t="s">
        <v>839</v>
      </c>
      <c r="K470" s="274">
        <v>8.25</v>
      </c>
      <c r="L470" s="253">
        <v>8</v>
      </c>
      <c r="M470" s="275" t="s">
        <v>20</v>
      </c>
    </row>
    <row r="471" spans="1:13">
      <c r="A471" s="116">
        <v>9</v>
      </c>
      <c r="B471" s="39" t="s">
        <v>840</v>
      </c>
      <c r="C471" s="132" t="s">
        <v>841</v>
      </c>
      <c r="D471" s="133" t="s">
        <v>141</v>
      </c>
      <c r="E471" s="134">
        <v>8.3000000000000007</v>
      </c>
      <c r="F471" s="116" t="s">
        <v>29</v>
      </c>
      <c r="G471" s="116" t="s">
        <v>30</v>
      </c>
      <c r="H471" s="117" t="s">
        <v>824</v>
      </c>
      <c r="I471" s="33" t="s">
        <v>105</v>
      </c>
      <c r="J471" s="117" t="s">
        <v>842</v>
      </c>
      <c r="K471" s="274">
        <v>8</v>
      </c>
      <c r="L471" s="253">
        <v>9</v>
      </c>
      <c r="M471" s="275" t="s">
        <v>20</v>
      </c>
    </row>
    <row r="472" spans="1:13">
      <c r="A472" s="116">
        <v>10</v>
      </c>
      <c r="B472" s="39" t="s">
        <v>843</v>
      </c>
      <c r="C472" s="132" t="s">
        <v>844</v>
      </c>
      <c r="D472" s="133" t="s">
        <v>423</v>
      </c>
      <c r="E472" s="134">
        <v>8.5</v>
      </c>
      <c r="F472" s="116" t="s">
        <v>53</v>
      </c>
      <c r="G472" s="116" t="s">
        <v>30</v>
      </c>
      <c r="H472" s="117" t="s">
        <v>824</v>
      </c>
      <c r="I472" s="33" t="s">
        <v>37</v>
      </c>
      <c r="J472" s="117" t="s">
        <v>684</v>
      </c>
      <c r="K472" s="274">
        <v>7.75</v>
      </c>
      <c r="L472" s="253">
        <v>10</v>
      </c>
      <c r="M472" s="275" t="s">
        <v>20</v>
      </c>
    </row>
    <row r="473" spans="1:13">
      <c r="A473" s="116">
        <v>11</v>
      </c>
      <c r="B473" s="40" t="s">
        <v>161</v>
      </c>
      <c r="C473" s="33" t="s">
        <v>845</v>
      </c>
      <c r="D473" s="42" t="s">
        <v>607</v>
      </c>
      <c r="E473" s="118">
        <v>8.1</v>
      </c>
      <c r="F473" s="116" t="s">
        <v>53</v>
      </c>
      <c r="G473" s="116" t="s">
        <v>30</v>
      </c>
      <c r="H473" s="117" t="s">
        <v>824</v>
      </c>
      <c r="I473" s="33" t="s">
        <v>230</v>
      </c>
      <c r="J473" s="117" t="s">
        <v>222</v>
      </c>
      <c r="K473" s="274">
        <v>7.25</v>
      </c>
      <c r="L473" s="253">
        <v>11</v>
      </c>
      <c r="M473" s="275" t="s">
        <v>20</v>
      </c>
    </row>
    <row r="474" spans="1:13">
      <c r="A474" s="116">
        <v>12</v>
      </c>
      <c r="B474" s="39" t="s">
        <v>846</v>
      </c>
      <c r="C474" s="132" t="s">
        <v>847</v>
      </c>
      <c r="D474" s="133" t="s">
        <v>79</v>
      </c>
      <c r="E474" s="134">
        <v>8.5</v>
      </c>
      <c r="F474" s="116" t="s">
        <v>29</v>
      </c>
      <c r="G474" s="116" t="s">
        <v>30</v>
      </c>
      <c r="H474" s="117" t="s">
        <v>824</v>
      </c>
      <c r="I474" s="33" t="s">
        <v>37</v>
      </c>
      <c r="J474" s="117" t="s">
        <v>848</v>
      </c>
      <c r="K474" s="274">
        <v>7.25</v>
      </c>
      <c r="L474" s="253">
        <v>11</v>
      </c>
      <c r="M474" s="275" t="s">
        <v>20</v>
      </c>
    </row>
    <row r="475" spans="1:13">
      <c r="A475" s="116">
        <v>13</v>
      </c>
      <c r="B475" s="40" t="s">
        <v>232</v>
      </c>
      <c r="C475" s="33" t="s">
        <v>849</v>
      </c>
      <c r="D475" s="42" t="s">
        <v>201</v>
      </c>
      <c r="E475" s="118">
        <v>8.1999999999999993</v>
      </c>
      <c r="F475" s="116" t="s">
        <v>53</v>
      </c>
      <c r="G475" s="116" t="s">
        <v>30</v>
      </c>
      <c r="H475" s="117" t="s">
        <v>824</v>
      </c>
      <c r="I475" s="33" t="s">
        <v>230</v>
      </c>
      <c r="J475" s="117" t="s">
        <v>741</v>
      </c>
      <c r="K475" s="274">
        <v>7</v>
      </c>
      <c r="L475" s="253">
        <v>13</v>
      </c>
      <c r="M475" s="275" t="s">
        <v>20</v>
      </c>
    </row>
    <row r="476" spans="1:13">
      <c r="A476" s="116">
        <v>14</v>
      </c>
      <c r="B476" s="39" t="s">
        <v>850</v>
      </c>
      <c r="C476" s="132" t="s">
        <v>851</v>
      </c>
      <c r="D476" s="133" t="s">
        <v>366</v>
      </c>
      <c r="E476" s="134">
        <v>8.4</v>
      </c>
      <c r="F476" s="116" t="s">
        <v>29</v>
      </c>
      <c r="G476" s="116" t="s">
        <v>30</v>
      </c>
      <c r="H476" s="117" t="s">
        <v>824</v>
      </c>
      <c r="I476" s="33" t="s">
        <v>167</v>
      </c>
      <c r="J476" s="117" t="s">
        <v>435</v>
      </c>
      <c r="K476" s="274">
        <v>6.75</v>
      </c>
      <c r="L476" s="253">
        <v>14</v>
      </c>
      <c r="M476" s="275" t="s">
        <v>21</v>
      </c>
    </row>
    <row r="477" spans="1:13">
      <c r="A477" s="116">
        <v>15</v>
      </c>
      <c r="B477" s="39" t="s">
        <v>296</v>
      </c>
      <c r="C477" s="137" t="s">
        <v>682</v>
      </c>
      <c r="D477" s="138" t="s">
        <v>240</v>
      </c>
      <c r="E477" s="134">
        <v>8.3000000000000007</v>
      </c>
      <c r="F477" s="116" t="s">
        <v>53</v>
      </c>
      <c r="G477" s="116" t="s">
        <v>30</v>
      </c>
      <c r="H477" s="117" t="s">
        <v>824</v>
      </c>
      <c r="I477" s="33" t="s">
        <v>172</v>
      </c>
      <c r="J477" s="117" t="s">
        <v>852</v>
      </c>
      <c r="K477" s="274">
        <v>6.75</v>
      </c>
      <c r="L477" s="253">
        <v>14</v>
      </c>
      <c r="M477" s="275" t="s">
        <v>21</v>
      </c>
    </row>
    <row r="478" spans="1:13">
      <c r="A478" s="116">
        <v>16</v>
      </c>
      <c r="B478" s="39" t="s">
        <v>853</v>
      </c>
      <c r="C478" s="132" t="s">
        <v>693</v>
      </c>
      <c r="D478" s="133" t="s">
        <v>275</v>
      </c>
      <c r="E478" s="134">
        <v>8.6</v>
      </c>
      <c r="F478" s="116" t="s">
        <v>29</v>
      </c>
      <c r="G478" s="116" t="s">
        <v>30</v>
      </c>
      <c r="H478" s="117" t="s">
        <v>824</v>
      </c>
      <c r="I478" s="33" t="s">
        <v>58</v>
      </c>
      <c r="J478" s="117" t="s">
        <v>427</v>
      </c>
      <c r="K478" s="274">
        <v>6.5</v>
      </c>
      <c r="L478" s="253">
        <v>16</v>
      </c>
      <c r="M478" s="275" t="s">
        <v>21</v>
      </c>
    </row>
    <row r="479" spans="1:13">
      <c r="A479" s="130">
        <v>17</v>
      </c>
      <c r="B479" s="41" t="s">
        <v>854</v>
      </c>
      <c r="C479" s="139" t="s">
        <v>776</v>
      </c>
      <c r="D479" s="140" t="s">
        <v>84</v>
      </c>
      <c r="E479" s="141">
        <v>8.1</v>
      </c>
      <c r="F479" s="130" t="s">
        <v>53</v>
      </c>
      <c r="G479" s="130" t="s">
        <v>30</v>
      </c>
      <c r="H479" s="119" t="s">
        <v>824</v>
      </c>
      <c r="I479" s="33" t="s">
        <v>58</v>
      </c>
      <c r="J479" s="117" t="s">
        <v>114</v>
      </c>
      <c r="K479" s="274">
        <v>6.5</v>
      </c>
      <c r="L479" s="253">
        <v>16</v>
      </c>
      <c r="M479" s="275" t="s">
        <v>21</v>
      </c>
    </row>
    <row r="480" spans="1:13">
      <c r="A480" s="116">
        <v>1</v>
      </c>
      <c r="B480" s="39" t="s">
        <v>855</v>
      </c>
      <c r="C480" s="132" t="s">
        <v>856</v>
      </c>
      <c r="D480" s="133" t="s">
        <v>857</v>
      </c>
      <c r="E480" s="134">
        <v>8.4</v>
      </c>
      <c r="F480" s="116" t="s">
        <v>29</v>
      </c>
      <c r="G480" s="116" t="s">
        <v>30</v>
      </c>
      <c r="H480" s="117" t="s">
        <v>824</v>
      </c>
      <c r="I480" s="33" t="s">
        <v>167</v>
      </c>
      <c r="J480" s="117" t="s">
        <v>448</v>
      </c>
      <c r="K480" s="274">
        <v>6.5</v>
      </c>
      <c r="L480" s="253">
        <v>16</v>
      </c>
      <c r="M480" s="275" t="s">
        <v>21</v>
      </c>
    </row>
    <row r="481" spans="1:13">
      <c r="A481" s="116">
        <v>2</v>
      </c>
      <c r="B481" s="39" t="s">
        <v>858</v>
      </c>
      <c r="C481" s="132" t="s">
        <v>859</v>
      </c>
      <c r="D481" s="133" t="s">
        <v>311</v>
      </c>
      <c r="E481" s="134">
        <v>8.5</v>
      </c>
      <c r="F481" s="116" t="s">
        <v>53</v>
      </c>
      <c r="G481" s="116" t="s">
        <v>30</v>
      </c>
      <c r="H481" s="117" t="s">
        <v>824</v>
      </c>
      <c r="I481" s="33" t="s">
        <v>105</v>
      </c>
      <c r="J481" s="117" t="s">
        <v>854</v>
      </c>
      <c r="K481" s="274">
        <v>6.5</v>
      </c>
      <c r="L481" s="253">
        <v>16</v>
      </c>
      <c r="M481" s="275" t="s">
        <v>21</v>
      </c>
    </row>
    <row r="482" spans="1:13">
      <c r="A482" s="116">
        <v>3</v>
      </c>
      <c r="B482" s="40" t="s">
        <v>255</v>
      </c>
      <c r="C482" s="33" t="s">
        <v>860</v>
      </c>
      <c r="D482" s="42" t="s">
        <v>212</v>
      </c>
      <c r="E482" s="118">
        <v>8.1999999999999993</v>
      </c>
      <c r="F482" s="116" t="s">
        <v>29</v>
      </c>
      <c r="G482" s="116" t="s">
        <v>30</v>
      </c>
      <c r="H482" s="117" t="s">
        <v>824</v>
      </c>
      <c r="I482" s="33" t="s">
        <v>80</v>
      </c>
      <c r="J482" s="117" t="s">
        <v>861</v>
      </c>
      <c r="K482" s="274">
        <v>6.5</v>
      </c>
      <c r="L482" s="253">
        <v>16</v>
      </c>
      <c r="M482" s="275" t="s">
        <v>21</v>
      </c>
    </row>
    <row r="483" spans="1:13">
      <c r="A483" s="116">
        <v>4</v>
      </c>
      <c r="B483" s="39" t="s">
        <v>156</v>
      </c>
      <c r="C483" s="137" t="s">
        <v>457</v>
      </c>
      <c r="D483" s="138" t="s">
        <v>434</v>
      </c>
      <c r="E483" s="134">
        <v>8.1</v>
      </c>
      <c r="F483" s="116" t="s">
        <v>53</v>
      </c>
      <c r="G483" s="116" t="s">
        <v>30</v>
      </c>
      <c r="H483" s="117" t="s">
        <v>824</v>
      </c>
      <c r="I483" s="33" t="s">
        <v>117</v>
      </c>
      <c r="J483" s="117" t="s">
        <v>862</v>
      </c>
      <c r="K483" s="274">
        <v>6.5</v>
      </c>
      <c r="L483" s="253">
        <v>16</v>
      </c>
      <c r="M483" s="275" t="s">
        <v>21</v>
      </c>
    </row>
    <row r="484" spans="1:13">
      <c r="A484" s="116">
        <v>5</v>
      </c>
      <c r="B484" s="39" t="s">
        <v>863</v>
      </c>
      <c r="C484" s="132" t="s">
        <v>623</v>
      </c>
      <c r="D484" s="133" t="s">
        <v>234</v>
      </c>
      <c r="E484" s="134">
        <v>8.4</v>
      </c>
      <c r="F484" s="116" t="s">
        <v>29</v>
      </c>
      <c r="G484" s="116" t="s">
        <v>30</v>
      </c>
      <c r="H484" s="117" t="s">
        <v>824</v>
      </c>
      <c r="I484" s="33" t="s">
        <v>37</v>
      </c>
      <c r="J484" s="117" t="s">
        <v>374</v>
      </c>
      <c r="K484" s="274">
        <v>6.25</v>
      </c>
      <c r="L484" s="253">
        <v>22</v>
      </c>
      <c r="M484" s="284" t="s">
        <v>21</v>
      </c>
    </row>
    <row r="485" spans="1:13">
      <c r="A485" s="116">
        <v>6</v>
      </c>
      <c r="B485" s="39" t="s">
        <v>864</v>
      </c>
      <c r="C485" s="132" t="s">
        <v>865</v>
      </c>
      <c r="D485" s="133" t="s">
        <v>383</v>
      </c>
      <c r="E485" s="134">
        <v>8.1</v>
      </c>
      <c r="F485" s="116" t="s">
        <v>29</v>
      </c>
      <c r="G485" s="116" t="s">
        <v>30</v>
      </c>
      <c r="H485" s="117" t="s">
        <v>824</v>
      </c>
      <c r="I485" s="33" t="s">
        <v>37</v>
      </c>
      <c r="J485" s="117" t="s">
        <v>508</v>
      </c>
      <c r="K485" s="274">
        <v>6</v>
      </c>
      <c r="L485" s="253">
        <v>23</v>
      </c>
      <c r="M485" s="284" t="s">
        <v>21</v>
      </c>
    </row>
    <row r="486" spans="1:13">
      <c r="A486" s="116">
        <v>7</v>
      </c>
      <c r="B486" s="39" t="s">
        <v>329</v>
      </c>
      <c r="C486" s="137" t="s">
        <v>866</v>
      </c>
      <c r="D486" s="138" t="s">
        <v>42</v>
      </c>
      <c r="E486" s="134">
        <v>8.4</v>
      </c>
      <c r="F486" s="116" t="s">
        <v>53</v>
      </c>
      <c r="G486" s="116" t="s">
        <v>30</v>
      </c>
      <c r="H486" s="117" t="s">
        <v>824</v>
      </c>
      <c r="I486" s="33" t="s">
        <v>32</v>
      </c>
      <c r="J486" s="117" t="s">
        <v>867</v>
      </c>
      <c r="K486" s="274">
        <v>6</v>
      </c>
      <c r="L486" s="253">
        <v>23</v>
      </c>
      <c r="M486" s="284" t="s">
        <v>21</v>
      </c>
    </row>
    <row r="487" spans="1:13">
      <c r="A487" s="116">
        <v>8</v>
      </c>
      <c r="B487" s="39" t="s">
        <v>147</v>
      </c>
      <c r="C487" s="137" t="s">
        <v>785</v>
      </c>
      <c r="D487" s="138" t="s">
        <v>42</v>
      </c>
      <c r="E487" s="134">
        <v>8.1</v>
      </c>
      <c r="F487" s="116" t="s">
        <v>53</v>
      </c>
      <c r="G487" s="116" t="s">
        <v>30</v>
      </c>
      <c r="H487" s="117" t="s">
        <v>824</v>
      </c>
      <c r="I487" s="33" t="s">
        <v>117</v>
      </c>
      <c r="J487" s="117" t="s">
        <v>868</v>
      </c>
      <c r="K487" s="274">
        <v>5.75</v>
      </c>
      <c r="L487" s="253">
        <v>25</v>
      </c>
      <c r="M487" s="284" t="s">
        <v>21</v>
      </c>
    </row>
    <row r="488" spans="1:13">
      <c r="A488" s="116">
        <v>9</v>
      </c>
      <c r="B488" s="39" t="s">
        <v>869</v>
      </c>
      <c r="C488" s="132" t="s">
        <v>870</v>
      </c>
      <c r="D488" s="133" t="s">
        <v>471</v>
      </c>
      <c r="E488" s="134">
        <v>8.6</v>
      </c>
      <c r="F488" s="116" t="s">
        <v>53</v>
      </c>
      <c r="G488" s="116" t="s">
        <v>30</v>
      </c>
      <c r="H488" s="117" t="s">
        <v>824</v>
      </c>
      <c r="I488" s="33" t="s">
        <v>58</v>
      </c>
      <c r="J488" s="117" t="s">
        <v>871</v>
      </c>
      <c r="K488" s="274">
        <v>5.5</v>
      </c>
      <c r="L488" s="253">
        <v>26</v>
      </c>
      <c r="M488" s="284"/>
    </row>
    <row r="489" spans="1:13">
      <c r="A489" s="116">
        <v>10</v>
      </c>
      <c r="B489" s="39" t="s">
        <v>872</v>
      </c>
      <c r="C489" s="33" t="s">
        <v>873</v>
      </c>
      <c r="D489" s="42" t="s">
        <v>212</v>
      </c>
      <c r="E489" s="134">
        <v>8.8000000000000007</v>
      </c>
      <c r="F489" s="116" t="s">
        <v>29</v>
      </c>
      <c r="G489" s="116" t="s">
        <v>30</v>
      </c>
      <c r="H489" s="117" t="s">
        <v>824</v>
      </c>
      <c r="I489" s="33" t="s">
        <v>105</v>
      </c>
      <c r="J489" s="117" t="s">
        <v>874</v>
      </c>
      <c r="K489" s="274">
        <v>5.5</v>
      </c>
      <c r="L489" s="253">
        <v>26</v>
      </c>
      <c r="M489" s="284"/>
    </row>
    <row r="490" spans="1:13">
      <c r="A490" s="116">
        <v>11</v>
      </c>
      <c r="B490" s="40" t="s">
        <v>188</v>
      </c>
      <c r="C490" s="33" t="s">
        <v>875</v>
      </c>
      <c r="D490" s="42" t="s">
        <v>275</v>
      </c>
      <c r="E490" s="118">
        <v>8.1</v>
      </c>
      <c r="F490" s="116" t="s">
        <v>29</v>
      </c>
      <c r="G490" s="116" t="s">
        <v>30</v>
      </c>
      <c r="H490" s="117" t="s">
        <v>824</v>
      </c>
      <c r="I490" s="33" t="s">
        <v>80</v>
      </c>
      <c r="J490" s="117" t="s">
        <v>484</v>
      </c>
      <c r="K490" s="274">
        <v>5.25</v>
      </c>
      <c r="L490" s="253">
        <v>28</v>
      </c>
      <c r="M490" s="284"/>
    </row>
    <row r="491" spans="1:13">
      <c r="A491" s="116">
        <v>12</v>
      </c>
      <c r="B491" s="40" t="s">
        <v>77</v>
      </c>
      <c r="C491" s="33" t="s">
        <v>174</v>
      </c>
      <c r="D491" s="42" t="s">
        <v>876</v>
      </c>
      <c r="E491" s="118">
        <v>8.4</v>
      </c>
      <c r="F491" s="116" t="s">
        <v>72</v>
      </c>
      <c r="G491" s="116" t="s">
        <v>73</v>
      </c>
      <c r="H491" s="117" t="s">
        <v>824</v>
      </c>
      <c r="I491" s="33" t="s">
        <v>74</v>
      </c>
      <c r="J491" s="117" t="s">
        <v>877</v>
      </c>
      <c r="K491" s="274">
        <v>5.25</v>
      </c>
      <c r="L491" s="253">
        <v>28</v>
      </c>
      <c r="M491" s="284"/>
    </row>
    <row r="492" spans="1:13">
      <c r="A492" s="116">
        <v>13</v>
      </c>
      <c r="B492" s="40" t="s">
        <v>135</v>
      </c>
      <c r="C492" s="33" t="s">
        <v>878</v>
      </c>
      <c r="D492" s="42" t="s">
        <v>835</v>
      </c>
      <c r="E492" s="118">
        <v>8.1</v>
      </c>
      <c r="F492" s="116" t="s">
        <v>53</v>
      </c>
      <c r="G492" s="116" t="s">
        <v>30</v>
      </c>
      <c r="H492" s="117" t="s">
        <v>824</v>
      </c>
      <c r="I492" s="33" t="s">
        <v>182</v>
      </c>
      <c r="J492" s="117" t="s">
        <v>879</v>
      </c>
      <c r="K492" s="274">
        <v>5</v>
      </c>
      <c r="L492" s="253">
        <v>30</v>
      </c>
      <c r="M492" s="275"/>
    </row>
    <row r="493" spans="1:13">
      <c r="A493" s="116">
        <v>1</v>
      </c>
      <c r="B493" s="39" t="s">
        <v>880</v>
      </c>
      <c r="C493" s="132" t="s">
        <v>881</v>
      </c>
      <c r="D493" s="133" t="s">
        <v>79</v>
      </c>
      <c r="E493" s="134">
        <v>8.5</v>
      </c>
      <c r="F493" s="116" t="s">
        <v>29</v>
      </c>
      <c r="G493" s="116" t="s">
        <v>30</v>
      </c>
      <c r="H493" s="117" t="s">
        <v>824</v>
      </c>
      <c r="I493" s="33" t="s">
        <v>58</v>
      </c>
      <c r="J493" s="117" t="s">
        <v>882</v>
      </c>
      <c r="K493" s="274">
        <v>4.75</v>
      </c>
      <c r="L493" s="253">
        <v>31</v>
      </c>
      <c r="M493" s="275"/>
    </row>
    <row r="494" spans="1:13">
      <c r="A494" s="116">
        <v>2</v>
      </c>
      <c r="B494" s="39" t="s">
        <v>883</v>
      </c>
      <c r="C494" s="132" t="s">
        <v>884</v>
      </c>
      <c r="D494" s="133" t="s">
        <v>835</v>
      </c>
      <c r="E494" s="134">
        <v>8.1</v>
      </c>
      <c r="F494" s="116" t="s">
        <v>29</v>
      </c>
      <c r="G494" s="116" t="s">
        <v>30</v>
      </c>
      <c r="H494" s="117" t="s">
        <v>824</v>
      </c>
      <c r="I494" s="33" t="s">
        <v>105</v>
      </c>
      <c r="J494" s="117" t="s">
        <v>885</v>
      </c>
      <c r="K494" s="274">
        <v>4.75</v>
      </c>
      <c r="L494" s="253">
        <v>31</v>
      </c>
      <c r="M494" s="275"/>
    </row>
    <row r="495" spans="1:13">
      <c r="A495" s="116">
        <v>3</v>
      </c>
      <c r="B495" s="39" t="s">
        <v>886</v>
      </c>
      <c r="C495" s="132" t="s">
        <v>887</v>
      </c>
      <c r="D495" s="133" t="s">
        <v>141</v>
      </c>
      <c r="E495" s="134">
        <v>8.8000000000000007</v>
      </c>
      <c r="F495" s="116" t="s">
        <v>29</v>
      </c>
      <c r="G495" s="116" t="s">
        <v>30</v>
      </c>
      <c r="H495" s="117" t="s">
        <v>824</v>
      </c>
      <c r="I495" s="33" t="s">
        <v>105</v>
      </c>
      <c r="J495" s="117" t="s">
        <v>888</v>
      </c>
      <c r="K495" s="274">
        <v>4.75</v>
      </c>
      <c r="L495" s="253">
        <v>31</v>
      </c>
      <c r="M495" s="275"/>
    </row>
    <row r="496" spans="1:13">
      <c r="A496" s="116">
        <v>4</v>
      </c>
      <c r="B496" s="39" t="s">
        <v>889</v>
      </c>
      <c r="C496" s="132" t="s">
        <v>890</v>
      </c>
      <c r="D496" s="133" t="s">
        <v>175</v>
      </c>
      <c r="E496" s="134">
        <v>8.1</v>
      </c>
      <c r="F496" s="116" t="s">
        <v>53</v>
      </c>
      <c r="G496" s="116" t="s">
        <v>30</v>
      </c>
      <c r="H496" s="117" t="s">
        <v>824</v>
      </c>
      <c r="I496" s="33" t="s">
        <v>58</v>
      </c>
      <c r="J496" s="117" t="s">
        <v>891</v>
      </c>
      <c r="K496" s="274">
        <v>4.5</v>
      </c>
      <c r="L496" s="253">
        <v>34</v>
      </c>
      <c r="M496" s="275"/>
    </row>
    <row r="497" spans="1:13">
      <c r="A497" s="116">
        <v>5</v>
      </c>
      <c r="B497" s="41" t="s">
        <v>142</v>
      </c>
      <c r="C497" s="142" t="s">
        <v>892</v>
      </c>
      <c r="D497" s="143" t="s">
        <v>42</v>
      </c>
      <c r="E497" s="141">
        <v>8.3000000000000007</v>
      </c>
      <c r="F497" s="130" t="s">
        <v>53</v>
      </c>
      <c r="G497" s="130" t="s">
        <v>30</v>
      </c>
      <c r="H497" s="119" t="s">
        <v>824</v>
      </c>
      <c r="I497" s="33" t="s">
        <v>172</v>
      </c>
      <c r="J497" s="117" t="s">
        <v>893</v>
      </c>
      <c r="K497" s="274">
        <v>4</v>
      </c>
      <c r="L497" s="253">
        <v>35</v>
      </c>
      <c r="M497" s="275"/>
    </row>
    <row r="498" spans="1:13">
      <c r="A498" s="116">
        <v>6</v>
      </c>
      <c r="B498" s="39" t="s">
        <v>448</v>
      </c>
      <c r="C498" s="33" t="s">
        <v>894</v>
      </c>
      <c r="D498" s="124" t="s">
        <v>895</v>
      </c>
      <c r="E498" s="134">
        <v>8.1999999999999993</v>
      </c>
      <c r="F498" s="116" t="s">
        <v>53</v>
      </c>
      <c r="G498" s="116" t="s">
        <v>30</v>
      </c>
      <c r="H498" s="117" t="s">
        <v>824</v>
      </c>
      <c r="I498" s="33" t="s">
        <v>122</v>
      </c>
      <c r="J498" s="117" t="s">
        <v>896</v>
      </c>
      <c r="K498" s="274">
        <v>3.75</v>
      </c>
      <c r="L498" s="253">
        <v>36</v>
      </c>
      <c r="M498" s="275"/>
    </row>
    <row r="499" spans="1:13">
      <c r="A499" s="116">
        <v>7</v>
      </c>
      <c r="B499" s="39" t="s">
        <v>284</v>
      </c>
      <c r="C499" s="137" t="s">
        <v>897</v>
      </c>
      <c r="D499" s="138" t="s">
        <v>149</v>
      </c>
      <c r="E499" s="134">
        <v>8.3000000000000007</v>
      </c>
      <c r="F499" s="116" t="s">
        <v>53</v>
      </c>
      <c r="G499" s="116" t="s">
        <v>30</v>
      </c>
      <c r="H499" s="117" t="s">
        <v>824</v>
      </c>
      <c r="I499" s="33" t="s">
        <v>54</v>
      </c>
      <c r="J499" s="117" t="s">
        <v>782</v>
      </c>
      <c r="K499" s="274">
        <v>3.5</v>
      </c>
      <c r="L499" s="253">
        <v>37</v>
      </c>
      <c r="M499" s="275"/>
    </row>
    <row r="500" spans="1:13">
      <c r="A500" s="116">
        <v>8</v>
      </c>
      <c r="B500" s="39" t="s">
        <v>179</v>
      </c>
      <c r="C500" s="144" t="s">
        <v>898</v>
      </c>
      <c r="D500" s="138" t="s">
        <v>109</v>
      </c>
      <c r="E500" s="134">
        <v>8.3000000000000007</v>
      </c>
      <c r="F500" s="116" t="s">
        <v>53</v>
      </c>
      <c r="G500" s="116" t="s">
        <v>30</v>
      </c>
      <c r="H500" s="117" t="s">
        <v>824</v>
      </c>
      <c r="I500" s="33" t="s">
        <v>32</v>
      </c>
      <c r="J500" s="117" t="s">
        <v>899</v>
      </c>
      <c r="K500" s="274">
        <v>3.5</v>
      </c>
      <c r="L500" s="253">
        <v>37</v>
      </c>
      <c r="M500" s="275"/>
    </row>
    <row r="501" spans="1:13">
      <c r="A501" s="116">
        <v>9</v>
      </c>
      <c r="B501" s="39" t="s">
        <v>900</v>
      </c>
      <c r="C501" s="132" t="s">
        <v>901</v>
      </c>
      <c r="D501" s="133" t="s">
        <v>155</v>
      </c>
      <c r="E501" s="134">
        <v>8.6</v>
      </c>
      <c r="F501" s="116" t="s">
        <v>29</v>
      </c>
      <c r="G501" s="116" t="s">
        <v>30</v>
      </c>
      <c r="H501" s="117" t="s">
        <v>824</v>
      </c>
      <c r="I501" s="33" t="s">
        <v>58</v>
      </c>
      <c r="J501" s="117" t="s">
        <v>902</v>
      </c>
      <c r="K501" s="274">
        <v>3</v>
      </c>
      <c r="L501" s="253">
        <v>39</v>
      </c>
      <c r="M501" s="275"/>
    </row>
    <row r="502" spans="1:13">
      <c r="A502" s="116">
        <v>10</v>
      </c>
      <c r="B502" s="40" t="s">
        <v>203</v>
      </c>
      <c r="C502" s="33" t="s">
        <v>903</v>
      </c>
      <c r="D502" s="42" t="s">
        <v>493</v>
      </c>
      <c r="E502" s="118">
        <v>8.1999999999999993</v>
      </c>
      <c r="F502" s="116" t="s">
        <v>53</v>
      </c>
      <c r="G502" s="116" t="s">
        <v>30</v>
      </c>
      <c r="H502" s="117" t="s">
        <v>824</v>
      </c>
      <c r="I502" s="33" t="s">
        <v>230</v>
      </c>
      <c r="J502" s="117" t="s">
        <v>321</v>
      </c>
      <c r="K502" s="274">
        <v>2.75</v>
      </c>
      <c r="L502" s="253">
        <v>40</v>
      </c>
      <c r="M502" s="275"/>
    </row>
    <row r="503" spans="1:13">
      <c r="A503" s="116">
        <v>11</v>
      </c>
      <c r="B503" s="40" t="s">
        <v>267</v>
      </c>
      <c r="C503" s="33" t="s">
        <v>904</v>
      </c>
      <c r="D503" s="42" t="s">
        <v>355</v>
      </c>
      <c r="E503" s="118">
        <v>8.1999999999999993</v>
      </c>
      <c r="F503" s="116" t="s">
        <v>72</v>
      </c>
      <c r="G503" s="116" t="s">
        <v>73</v>
      </c>
      <c r="H503" s="117" t="s">
        <v>824</v>
      </c>
      <c r="I503" s="33" t="s">
        <v>74</v>
      </c>
      <c r="J503" s="117" t="s">
        <v>905</v>
      </c>
      <c r="K503" s="274">
        <v>2.75</v>
      </c>
      <c r="L503" s="253">
        <v>40</v>
      </c>
      <c r="M503" s="275"/>
    </row>
    <row r="504" spans="1:13">
      <c r="A504" s="116">
        <v>12</v>
      </c>
      <c r="B504" s="40" t="s">
        <v>69</v>
      </c>
      <c r="C504" s="33" t="s">
        <v>671</v>
      </c>
      <c r="D504" s="42" t="s">
        <v>192</v>
      </c>
      <c r="E504" s="118">
        <v>8.1</v>
      </c>
      <c r="F504" s="116" t="s">
        <v>29</v>
      </c>
      <c r="G504" s="116" t="s">
        <v>30</v>
      </c>
      <c r="H504" s="117" t="s">
        <v>824</v>
      </c>
      <c r="I504" s="33" t="s">
        <v>80</v>
      </c>
      <c r="J504" s="117" t="s">
        <v>906</v>
      </c>
      <c r="K504" s="274">
        <v>2.75</v>
      </c>
      <c r="L504" s="253">
        <v>40</v>
      </c>
      <c r="M504" s="275"/>
    </row>
    <row r="505" spans="1:13">
      <c r="A505" s="116">
        <v>13</v>
      </c>
      <c r="B505" s="40" t="s">
        <v>252</v>
      </c>
      <c r="C505" s="33" t="s">
        <v>528</v>
      </c>
      <c r="D505" s="42" t="s">
        <v>275</v>
      </c>
      <c r="E505" s="118">
        <v>8.1999999999999993</v>
      </c>
      <c r="F505" s="116" t="s">
        <v>53</v>
      </c>
      <c r="G505" s="116" t="s">
        <v>30</v>
      </c>
      <c r="H505" s="117" t="s">
        <v>824</v>
      </c>
      <c r="I505" s="33" t="s">
        <v>206</v>
      </c>
      <c r="J505" s="117" t="s">
        <v>445</v>
      </c>
      <c r="K505" s="274">
        <v>2.5</v>
      </c>
      <c r="L505" s="253">
        <v>43</v>
      </c>
      <c r="M505" s="275"/>
    </row>
    <row r="506" spans="1:13">
      <c r="A506" s="116">
        <v>14</v>
      </c>
      <c r="B506" s="39" t="s">
        <v>907</v>
      </c>
      <c r="C506" s="132" t="s">
        <v>831</v>
      </c>
      <c r="D506" s="133" t="s">
        <v>42</v>
      </c>
      <c r="E506" s="134">
        <v>8.5</v>
      </c>
      <c r="F506" s="116" t="s">
        <v>53</v>
      </c>
      <c r="G506" s="116" t="s">
        <v>30</v>
      </c>
      <c r="H506" s="117" t="s">
        <v>824</v>
      </c>
      <c r="I506" s="33" t="s">
        <v>105</v>
      </c>
      <c r="J506" s="117" t="s">
        <v>908</v>
      </c>
      <c r="K506" s="274">
        <v>2.5</v>
      </c>
      <c r="L506" s="253">
        <v>43</v>
      </c>
      <c r="M506" s="275"/>
    </row>
    <row r="507" spans="1:13">
      <c r="A507" s="116">
        <v>15</v>
      </c>
      <c r="B507" s="40" t="s">
        <v>248</v>
      </c>
      <c r="C507" s="33" t="s">
        <v>909</v>
      </c>
      <c r="D507" s="42" t="s">
        <v>910</v>
      </c>
      <c r="E507" s="118">
        <v>8.1999999999999993</v>
      </c>
      <c r="F507" s="116" t="s">
        <v>53</v>
      </c>
      <c r="G507" s="116" t="s">
        <v>164</v>
      </c>
      <c r="H507" s="117" t="s">
        <v>824</v>
      </c>
      <c r="I507" s="33" t="s">
        <v>93</v>
      </c>
      <c r="J507" s="117" t="s">
        <v>911</v>
      </c>
      <c r="K507" s="274">
        <v>2.5</v>
      </c>
      <c r="L507" s="253">
        <v>43</v>
      </c>
      <c r="M507" s="275"/>
    </row>
    <row r="508" spans="1:13">
      <c r="A508" s="116">
        <v>16</v>
      </c>
      <c r="B508" s="39" t="s">
        <v>183</v>
      </c>
      <c r="C508" s="137" t="s">
        <v>912</v>
      </c>
      <c r="D508" s="138" t="s">
        <v>670</v>
      </c>
      <c r="E508" s="134">
        <v>8.1</v>
      </c>
      <c r="F508" s="116" t="s">
        <v>53</v>
      </c>
      <c r="G508" s="116" t="s">
        <v>30</v>
      </c>
      <c r="H508" s="117" t="s">
        <v>824</v>
      </c>
      <c r="I508" s="33" t="s">
        <v>54</v>
      </c>
      <c r="J508" s="117" t="s">
        <v>130</v>
      </c>
      <c r="K508" s="274">
        <v>2.25</v>
      </c>
      <c r="L508" s="253">
        <v>46</v>
      </c>
      <c r="M508" s="275"/>
    </row>
    <row r="509" spans="1:13">
      <c r="A509" s="116">
        <v>17</v>
      </c>
      <c r="B509" s="40" t="s">
        <v>258</v>
      </c>
      <c r="C509" s="33" t="s">
        <v>671</v>
      </c>
      <c r="D509" s="42" t="s">
        <v>490</v>
      </c>
      <c r="E509" s="118">
        <v>8.4</v>
      </c>
      <c r="F509" s="116" t="s">
        <v>72</v>
      </c>
      <c r="G509" s="116" t="s">
        <v>73</v>
      </c>
      <c r="H509" s="117" t="s">
        <v>824</v>
      </c>
      <c r="I509" s="33" t="s">
        <v>74</v>
      </c>
      <c r="J509" s="117" t="s">
        <v>913</v>
      </c>
      <c r="K509" s="274">
        <v>2.25</v>
      </c>
      <c r="L509" s="253">
        <v>46</v>
      </c>
      <c r="M509" s="275"/>
    </row>
    <row r="510" spans="1:13">
      <c r="A510" s="116">
        <v>18</v>
      </c>
      <c r="B510" s="40" t="s">
        <v>118</v>
      </c>
      <c r="C510" s="33" t="s">
        <v>914</v>
      </c>
      <c r="D510" s="42" t="s">
        <v>915</v>
      </c>
      <c r="E510" s="118">
        <v>8.1</v>
      </c>
      <c r="F510" s="116" t="s">
        <v>53</v>
      </c>
      <c r="G510" s="116" t="s">
        <v>164</v>
      </c>
      <c r="H510" s="117" t="s">
        <v>824</v>
      </c>
      <c r="I510" s="33" t="s">
        <v>93</v>
      </c>
      <c r="J510" s="117" t="s">
        <v>329</v>
      </c>
      <c r="K510" s="274">
        <v>2</v>
      </c>
      <c r="L510" s="253">
        <v>48</v>
      </c>
      <c r="M510" s="275"/>
    </row>
    <row r="511" spans="1:13">
      <c r="A511" s="116">
        <v>19</v>
      </c>
      <c r="B511" s="39" t="s">
        <v>59</v>
      </c>
      <c r="C511" s="137" t="s">
        <v>916</v>
      </c>
      <c r="D511" s="138" t="s">
        <v>548</v>
      </c>
      <c r="E511" s="134">
        <v>8.3000000000000007</v>
      </c>
      <c r="F511" s="117" t="s">
        <v>29</v>
      </c>
      <c r="G511" s="116" t="s">
        <v>30</v>
      </c>
      <c r="H511" s="117" t="s">
        <v>824</v>
      </c>
      <c r="I511" s="33" t="s">
        <v>32</v>
      </c>
      <c r="J511" s="117" t="s">
        <v>351</v>
      </c>
      <c r="K511" s="274">
        <v>1.75</v>
      </c>
      <c r="L511" s="253">
        <v>49</v>
      </c>
      <c r="M511" s="275"/>
    </row>
    <row r="512" spans="1:13">
      <c r="A512" s="116">
        <v>20</v>
      </c>
      <c r="B512" s="39" t="s">
        <v>43</v>
      </c>
      <c r="C512" s="135" t="s">
        <v>917</v>
      </c>
      <c r="D512" s="136" t="s">
        <v>857</v>
      </c>
      <c r="E512" s="134">
        <v>8.1999999999999993</v>
      </c>
      <c r="F512" s="117" t="s">
        <v>29</v>
      </c>
      <c r="G512" s="117" t="s">
        <v>30</v>
      </c>
      <c r="H512" s="117" t="s">
        <v>824</v>
      </c>
      <c r="I512" s="33" t="s">
        <v>100</v>
      </c>
      <c r="J512" s="117" t="s">
        <v>296</v>
      </c>
      <c r="K512" s="274">
        <v>1.5</v>
      </c>
      <c r="L512" s="253">
        <v>50</v>
      </c>
      <c r="M512" s="275"/>
    </row>
    <row r="513" spans="1:13">
      <c r="A513" s="77">
        <v>1</v>
      </c>
      <c r="B513" s="43" t="s">
        <v>918</v>
      </c>
      <c r="C513" s="145" t="s">
        <v>919</v>
      </c>
      <c r="D513" s="146" t="s">
        <v>466</v>
      </c>
      <c r="E513" s="147">
        <v>8.1</v>
      </c>
      <c r="F513" s="77" t="s">
        <v>29</v>
      </c>
      <c r="G513" s="77" t="s">
        <v>30</v>
      </c>
      <c r="H513" s="91" t="s">
        <v>920</v>
      </c>
      <c r="I513" s="13" t="s">
        <v>167</v>
      </c>
      <c r="J513" s="91" t="s">
        <v>264</v>
      </c>
      <c r="K513" s="274">
        <v>14.25</v>
      </c>
      <c r="L513" s="253">
        <v>1</v>
      </c>
      <c r="M513" s="275" t="s">
        <v>18</v>
      </c>
    </row>
    <row r="514" spans="1:13">
      <c r="A514" s="77">
        <v>2</v>
      </c>
      <c r="B514" s="43" t="s">
        <v>921</v>
      </c>
      <c r="C514" s="145" t="s">
        <v>922</v>
      </c>
      <c r="D514" s="146" t="s">
        <v>740</v>
      </c>
      <c r="E514" s="147">
        <v>8.1</v>
      </c>
      <c r="F514" s="77" t="s">
        <v>29</v>
      </c>
      <c r="G514" s="77" t="s">
        <v>30</v>
      </c>
      <c r="H514" s="91" t="s">
        <v>920</v>
      </c>
      <c r="I514" s="13" t="s">
        <v>167</v>
      </c>
      <c r="J514" s="91" t="s">
        <v>923</v>
      </c>
      <c r="K514" s="274">
        <v>13.13</v>
      </c>
      <c r="L514" s="253">
        <v>2</v>
      </c>
      <c r="M514" s="275" t="s">
        <v>19</v>
      </c>
    </row>
    <row r="515" spans="1:13">
      <c r="A515" s="77">
        <v>3</v>
      </c>
      <c r="B515" s="43" t="s">
        <v>225</v>
      </c>
      <c r="C515" s="236" t="s">
        <v>924</v>
      </c>
      <c r="D515" s="46" t="s">
        <v>806</v>
      </c>
      <c r="E515" s="147">
        <v>8.1999999999999993</v>
      </c>
      <c r="F515" s="77" t="s">
        <v>29</v>
      </c>
      <c r="G515" s="77" t="s">
        <v>30</v>
      </c>
      <c r="H515" s="91" t="s">
        <v>920</v>
      </c>
      <c r="I515" s="13" t="s">
        <v>122</v>
      </c>
      <c r="J515" s="91" t="s">
        <v>925</v>
      </c>
      <c r="K515" s="274">
        <v>11.63</v>
      </c>
      <c r="L515" s="253">
        <v>3</v>
      </c>
      <c r="M515" s="275" t="s">
        <v>19</v>
      </c>
    </row>
    <row r="516" spans="1:13">
      <c r="A516" s="77">
        <v>4</v>
      </c>
      <c r="B516" s="12" t="s">
        <v>194</v>
      </c>
      <c r="C516" s="13" t="s">
        <v>926</v>
      </c>
      <c r="D516" s="78" t="s">
        <v>927</v>
      </c>
      <c r="E516" s="79">
        <v>8.4</v>
      </c>
      <c r="F516" s="77" t="s">
        <v>29</v>
      </c>
      <c r="G516" s="77" t="s">
        <v>30</v>
      </c>
      <c r="H516" s="91" t="s">
        <v>920</v>
      </c>
      <c r="I516" s="13" t="s">
        <v>80</v>
      </c>
      <c r="J516" s="91" t="s">
        <v>425</v>
      </c>
      <c r="K516" s="274">
        <v>11.3</v>
      </c>
      <c r="L516" s="253">
        <v>4</v>
      </c>
      <c r="M516" s="275" t="s">
        <v>19</v>
      </c>
    </row>
    <row r="517" spans="1:13">
      <c r="A517" s="77">
        <v>5</v>
      </c>
      <c r="B517" s="43" t="s">
        <v>168</v>
      </c>
      <c r="C517" s="148" t="s">
        <v>928</v>
      </c>
      <c r="D517" s="149" t="s">
        <v>205</v>
      </c>
      <c r="E517" s="147">
        <v>8.1</v>
      </c>
      <c r="F517" s="77" t="s">
        <v>29</v>
      </c>
      <c r="G517" s="77" t="s">
        <v>30</v>
      </c>
      <c r="H517" s="91" t="s">
        <v>920</v>
      </c>
      <c r="I517" s="13" t="s">
        <v>172</v>
      </c>
      <c r="J517" s="91" t="s">
        <v>145</v>
      </c>
      <c r="K517" s="274">
        <v>10.63</v>
      </c>
      <c r="L517" s="253">
        <v>5</v>
      </c>
      <c r="M517" s="275" t="s">
        <v>20</v>
      </c>
    </row>
    <row r="518" spans="1:13">
      <c r="A518" s="77">
        <v>6</v>
      </c>
      <c r="B518" s="43" t="s">
        <v>216</v>
      </c>
      <c r="C518" s="148" t="s">
        <v>929</v>
      </c>
      <c r="D518" s="149" t="s">
        <v>42</v>
      </c>
      <c r="E518" s="147">
        <v>8.1999999999999993</v>
      </c>
      <c r="F518" s="77" t="s">
        <v>29</v>
      </c>
      <c r="G518" s="77" t="s">
        <v>30</v>
      </c>
      <c r="H518" s="91" t="s">
        <v>920</v>
      </c>
      <c r="I518" s="13" t="s">
        <v>117</v>
      </c>
      <c r="J518" s="91" t="s">
        <v>930</v>
      </c>
      <c r="K518" s="274">
        <v>10.63</v>
      </c>
      <c r="L518" s="253">
        <v>5</v>
      </c>
      <c r="M518" s="275" t="s">
        <v>20</v>
      </c>
    </row>
    <row r="519" spans="1:13">
      <c r="A519" s="77">
        <v>7</v>
      </c>
      <c r="B519" s="43" t="s">
        <v>931</v>
      </c>
      <c r="C519" s="145" t="s">
        <v>932</v>
      </c>
      <c r="D519" s="146" t="s">
        <v>104</v>
      </c>
      <c r="E519" s="147">
        <v>8.5</v>
      </c>
      <c r="F519" s="77" t="s">
        <v>29</v>
      </c>
      <c r="G519" s="77" t="s">
        <v>30</v>
      </c>
      <c r="H519" s="91" t="s">
        <v>920</v>
      </c>
      <c r="I519" s="13" t="s">
        <v>37</v>
      </c>
      <c r="J519" s="91" t="s">
        <v>933</v>
      </c>
      <c r="K519" s="274">
        <v>10</v>
      </c>
      <c r="L519" s="253">
        <v>7</v>
      </c>
      <c r="M519" s="275" t="s">
        <v>20</v>
      </c>
    </row>
    <row r="520" spans="1:13">
      <c r="A520" s="77">
        <v>8</v>
      </c>
      <c r="B520" s="12" t="s">
        <v>228</v>
      </c>
      <c r="C520" s="13" t="s">
        <v>934</v>
      </c>
      <c r="D520" s="78" t="s">
        <v>36</v>
      </c>
      <c r="E520" s="79">
        <v>8.1999999999999993</v>
      </c>
      <c r="F520" s="77" t="s">
        <v>29</v>
      </c>
      <c r="G520" s="77" t="s">
        <v>30</v>
      </c>
      <c r="H520" s="91" t="s">
        <v>920</v>
      </c>
      <c r="I520" s="13" t="s">
        <v>230</v>
      </c>
      <c r="J520" s="91" t="s">
        <v>453</v>
      </c>
      <c r="K520" s="274">
        <v>9.1999999999999993</v>
      </c>
      <c r="L520" s="253">
        <v>8</v>
      </c>
      <c r="M520" s="275" t="s">
        <v>20</v>
      </c>
    </row>
    <row r="521" spans="1:13">
      <c r="A521" s="77">
        <v>9</v>
      </c>
      <c r="B521" s="12" t="s">
        <v>38</v>
      </c>
      <c r="C521" s="13" t="s">
        <v>640</v>
      </c>
      <c r="D521" s="78" t="s">
        <v>377</v>
      </c>
      <c r="E521" s="79">
        <v>8.3000000000000007</v>
      </c>
      <c r="F521" s="77" t="s">
        <v>72</v>
      </c>
      <c r="G521" s="77" t="s">
        <v>73</v>
      </c>
      <c r="H521" s="91" t="s">
        <v>920</v>
      </c>
      <c r="I521" s="13" t="s">
        <v>74</v>
      </c>
      <c r="J521" s="91" t="s">
        <v>750</v>
      </c>
      <c r="K521" s="274">
        <v>8.8800000000000008</v>
      </c>
      <c r="L521" s="253">
        <v>9</v>
      </c>
      <c r="M521" s="275" t="s">
        <v>20</v>
      </c>
    </row>
    <row r="522" spans="1:13">
      <c r="A522" s="77">
        <v>10</v>
      </c>
      <c r="B522" s="43" t="s">
        <v>455</v>
      </c>
      <c r="C522" s="148" t="s">
        <v>686</v>
      </c>
      <c r="D522" s="149" t="s">
        <v>240</v>
      </c>
      <c r="E522" s="147">
        <v>8.1999999999999993</v>
      </c>
      <c r="F522" s="77" t="s">
        <v>29</v>
      </c>
      <c r="G522" s="77" t="s">
        <v>30</v>
      </c>
      <c r="H522" s="91" t="s">
        <v>920</v>
      </c>
      <c r="I522" s="13" t="s">
        <v>117</v>
      </c>
      <c r="J522" s="91" t="s">
        <v>935</v>
      </c>
      <c r="K522" s="274">
        <v>8.6300000000000008</v>
      </c>
      <c r="L522" s="253">
        <v>10</v>
      </c>
      <c r="M522" s="275" t="s">
        <v>20</v>
      </c>
    </row>
    <row r="523" spans="1:13">
      <c r="A523" s="77">
        <v>11</v>
      </c>
      <c r="B523" s="43" t="s">
        <v>836</v>
      </c>
      <c r="C523" s="145" t="s">
        <v>936</v>
      </c>
      <c r="D523" s="146" t="s">
        <v>937</v>
      </c>
      <c r="E523" s="147">
        <v>8.6</v>
      </c>
      <c r="F523" s="77" t="s">
        <v>53</v>
      </c>
      <c r="G523" s="77" t="s">
        <v>30</v>
      </c>
      <c r="H523" s="91" t="s">
        <v>920</v>
      </c>
      <c r="I523" s="13" t="s">
        <v>58</v>
      </c>
      <c r="J523" s="91" t="s">
        <v>938</v>
      </c>
      <c r="K523" s="274">
        <v>8.6300000000000008</v>
      </c>
      <c r="L523" s="253">
        <v>10</v>
      </c>
      <c r="M523" s="275" t="s">
        <v>20</v>
      </c>
    </row>
    <row r="524" spans="1:13">
      <c r="A524" s="77">
        <v>12</v>
      </c>
      <c r="B524" s="43" t="s">
        <v>939</v>
      </c>
      <c r="C524" s="145" t="s">
        <v>940</v>
      </c>
      <c r="D524" s="146" t="s">
        <v>84</v>
      </c>
      <c r="E524" s="147">
        <v>8.6</v>
      </c>
      <c r="F524" s="77" t="s">
        <v>29</v>
      </c>
      <c r="G524" s="77" t="s">
        <v>30</v>
      </c>
      <c r="H524" s="91" t="s">
        <v>920</v>
      </c>
      <c r="I524" s="13" t="s">
        <v>58</v>
      </c>
      <c r="J524" s="91" t="s">
        <v>208</v>
      </c>
      <c r="K524" s="274">
        <v>8.5</v>
      </c>
      <c r="L524" s="253">
        <v>12</v>
      </c>
      <c r="M524" s="275" t="s">
        <v>20</v>
      </c>
    </row>
    <row r="525" spans="1:13">
      <c r="A525" s="77">
        <v>13</v>
      </c>
      <c r="B525" s="43" t="s">
        <v>941</v>
      </c>
      <c r="C525" s="145" t="s">
        <v>942</v>
      </c>
      <c r="D525" s="146" t="s">
        <v>548</v>
      </c>
      <c r="E525" s="147">
        <v>8.4</v>
      </c>
      <c r="F525" s="77" t="s">
        <v>29</v>
      </c>
      <c r="G525" s="77" t="s">
        <v>30</v>
      </c>
      <c r="H525" s="91" t="s">
        <v>920</v>
      </c>
      <c r="I525" s="13" t="s">
        <v>37</v>
      </c>
      <c r="J525" s="91" t="s">
        <v>129</v>
      </c>
      <c r="K525" s="274">
        <v>8.5</v>
      </c>
      <c r="L525" s="253">
        <v>12</v>
      </c>
      <c r="M525" s="275" t="s">
        <v>20</v>
      </c>
    </row>
    <row r="526" spans="1:13">
      <c r="A526" s="77">
        <v>14</v>
      </c>
      <c r="B526" s="43" t="s">
        <v>943</v>
      </c>
      <c r="C526" s="145" t="s">
        <v>944</v>
      </c>
      <c r="D526" s="146" t="s">
        <v>112</v>
      </c>
      <c r="E526" s="147">
        <v>8.1</v>
      </c>
      <c r="F526" s="77" t="s">
        <v>29</v>
      </c>
      <c r="G526" s="77" t="s">
        <v>30</v>
      </c>
      <c r="H526" s="91" t="s">
        <v>920</v>
      </c>
      <c r="I526" s="13" t="s">
        <v>37</v>
      </c>
      <c r="J526" s="91" t="s">
        <v>615</v>
      </c>
      <c r="K526" s="274">
        <v>8.5</v>
      </c>
      <c r="L526" s="253">
        <v>12</v>
      </c>
      <c r="M526" s="275" t="s">
        <v>20</v>
      </c>
    </row>
    <row r="527" spans="1:13">
      <c r="A527" s="77">
        <v>15</v>
      </c>
      <c r="B527" s="43" t="s">
        <v>848</v>
      </c>
      <c r="C527" s="145" t="s">
        <v>945</v>
      </c>
      <c r="D527" s="146" t="s">
        <v>946</v>
      </c>
      <c r="E527" s="147">
        <v>8.3000000000000007</v>
      </c>
      <c r="F527" s="77" t="s">
        <v>29</v>
      </c>
      <c r="G527" s="77" t="s">
        <v>30</v>
      </c>
      <c r="H527" s="91" t="s">
        <v>920</v>
      </c>
      <c r="I527" s="13" t="s">
        <v>105</v>
      </c>
      <c r="J527" s="91" t="s">
        <v>282</v>
      </c>
      <c r="K527" s="274">
        <v>8.3800000000000008</v>
      </c>
      <c r="L527" s="253">
        <v>15</v>
      </c>
      <c r="M527" s="275" t="s">
        <v>21</v>
      </c>
    </row>
    <row r="528" spans="1:13">
      <c r="A528" s="77">
        <v>16</v>
      </c>
      <c r="B528" s="43" t="s">
        <v>947</v>
      </c>
      <c r="C528" s="145" t="s">
        <v>948</v>
      </c>
      <c r="D528" s="146" t="s">
        <v>358</v>
      </c>
      <c r="E528" s="147">
        <v>8.6999999999999993</v>
      </c>
      <c r="F528" s="77" t="s">
        <v>29</v>
      </c>
      <c r="G528" s="77" t="s">
        <v>30</v>
      </c>
      <c r="H528" s="91" t="s">
        <v>920</v>
      </c>
      <c r="I528" s="13" t="s">
        <v>105</v>
      </c>
      <c r="J528" s="91" t="s">
        <v>503</v>
      </c>
      <c r="K528" s="274">
        <v>8.3800000000000008</v>
      </c>
      <c r="L528" s="253">
        <v>15</v>
      </c>
      <c r="M528" s="275" t="s">
        <v>21</v>
      </c>
    </row>
    <row r="529" spans="1:13">
      <c r="A529" s="77">
        <v>17</v>
      </c>
      <c r="B529" s="43" t="s">
        <v>949</v>
      </c>
      <c r="C529" s="145" t="s">
        <v>950</v>
      </c>
      <c r="D529" s="146" t="s">
        <v>36</v>
      </c>
      <c r="E529" s="147">
        <v>8.8000000000000007</v>
      </c>
      <c r="F529" s="77" t="s">
        <v>29</v>
      </c>
      <c r="G529" s="77" t="s">
        <v>30</v>
      </c>
      <c r="H529" s="91" t="s">
        <v>920</v>
      </c>
      <c r="I529" s="13" t="s">
        <v>105</v>
      </c>
      <c r="J529" s="91" t="s">
        <v>304</v>
      </c>
      <c r="K529" s="274">
        <v>8.3000000000000007</v>
      </c>
      <c r="L529" s="253">
        <v>17</v>
      </c>
      <c r="M529" s="275" t="s">
        <v>21</v>
      </c>
    </row>
    <row r="530" spans="1:13">
      <c r="A530" s="77">
        <v>18</v>
      </c>
      <c r="B530" s="43" t="s">
        <v>951</v>
      </c>
      <c r="C530" s="145" t="s">
        <v>952</v>
      </c>
      <c r="D530" s="146" t="s">
        <v>734</v>
      </c>
      <c r="E530" s="147">
        <v>8.6999999999999993</v>
      </c>
      <c r="F530" s="77" t="s">
        <v>29</v>
      </c>
      <c r="G530" s="77" t="s">
        <v>30</v>
      </c>
      <c r="H530" s="91" t="s">
        <v>920</v>
      </c>
      <c r="I530" s="13" t="s">
        <v>58</v>
      </c>
      <c r="J530" s="91" t="s">
        <v>620</v>
      </c>
      <c r="K530" s="274">
        <v>8.1300000000000008</v>
      </c>
      <c r="L530" s="253">
        <v>18</v>
      </c>
      <c r="M530" s="275" t="s">
        <v>21</v>
      </c>
    </row>
    <row r="531" spans="1:13">
      <c r="A531" s="77">
        <v>1</v>
      </c>
      <c r="B531" s="44" t="s">
        <v>953</v>
      </c>
      <c r="C531" s="150" t="s">
        <v>954</v>
      </c>
      <c r="D531" s="151" t="s">
        <v>320</v>
      </c>
      <c r="E531" s="152">
        <v>8.6</v>
      </c>
      <c r="F531" s="83" t="s">
        <v>29</v>
      </c>
      <c r="G531" s="83" t="s">
        <v>30</v>
      </c>
      <c r="H531" s="115" t="s">
        <v>920</v>
      </c>
      <c r="I531" s="17" t="s">
        <v>58</v>
      </c>
      <c r="J531" s="91" t="s">
        <v>604</v>
      </c>
      <c r="K531" s="274">
        <v>7.88</v>
      </c>
      <c r="L531" s="253">
        <v>19</v>
      </c>
      <c r="M531" s="275" t="s">
        <v>21</v>
      </c>
    </row>
    <row r="532" spans="1:13">
      <c r="A532" s="77">
        <v>2</v>
      </c>
      <c r="B532" s="43" t="s">
        <v>882</v>
      </c>
      <c r="C532" s="145" t="s">
        <v>955</v>
      </c>
      <c r="D532" s="146" t="s">
        <v>247</v>
      </c>
      <c r="E532" s="147">
        <v>8.1</v>
      </c>
      <c r="F532" s="77" t="s">
        <v>29</v>
      </c>
      <c r="G532" s="77" t="s">
        <v>30</v>
      </c>
      <c r="H532" s="91" t="s">
        <v>920</v>
      </c>
      <c r="I532" s="13" t="s">
        <v>37</v>
      </c>
      <c r="J532" s="91" t="s">
        <v>193</v>
      </c>
      <c r="K532" s="274">
        <v>7.75</v>
      </c>
      <c r="L532" s="253">
        <v>20</v>
      </c>
      <c r="M532" s="275" t="s">
        <v>21</v>
      </c>
    </row>
    <row r="533" spans="1:13">
      <c r="A533" s="77">
        <v>3</v>
      </c>
      <c r="B533" s="43" t="s">
        <v>956</v>
      </c>
      <c r="C533" s="145" t="s">
        <v>957</v>
      </c>
      <c r="D533" s="146" t="s">
        <v>366</v>
      </c>
      <c r="E533" s="147">
        <v>8.1</v>
      </c>
      <c r="F533" s="77" t="s">
        <v>29</v>
      </c>
      <c r="G533" s="77" t="s">
        <v>30</v>
      </c>
      <c r="H533" s="91" t="s">
        <v>920</v>
      </c>
      <c r="I533" s="13" t="s">
        <v>58</v>
      </c>
      <c r="J533" s="91" t="s">
        <v>48</v>
      </c>
      <c r="K533" s="274">
        <v>7.63</v>
      </c>
      <c r="L533" s="253">
        <v>21</v>
      </c>
      <c r="M533" s="275" t="s">
        <v>21</v>
      </c>
    </row>
    <row r="534" spans="1:13">
      <c r="A534" s="77">
        <v>4</v>
      </c>
      <c r="B534" s="43" t="s">
        <v>144</v>
      </c>
      <c r="C534" s="148" t="s">
        <v>648</v>
      </c>
      <c r="D534" s="149" t="s">
        <v>186</v>
      </c>
      <c r="E534" s="147">
        <v>8.1999999999999993</v>
      </c>
      <c r="F534" s="77" t="s">
        <v>53</v>
      </c>
      <c r="G534" s="77" t="s">
        <v>30</v>
      </c>
      <c r="H534" s="91" t="s">
        <v>920</v>
      </c>
      <c r="I534" s="13" t="s">
        <v>133</v>
      </c>
      <c r="J534" s="91" t="s">
        <v>223</v>
      </c>
      <c r="K534" s="274">
        <v>7.5</v>
      </c>
      <c r="L534" s="253">
        <v>22</v>
      </c>
      <c r="M534" s="275" t="s">
        <v>21</v>
      </c>
    </row>
    <row r="535" spans="1:13">
      <c r="A535" s="77">
        <v>5</v>
      </c>
      <c r="B535" s="43" t="s">
        <v>958</v>
      </c>
      <c r="C535" s="145" t="s">
        <v>959</v>
      </c>
      <c r="D535" s="146" t="s">
        <v>960</v>
      </c>
      <c r="E535" s="147">
        <v>8.5</v>
      </c>
      <c r="F535" s="77" t="s">
        <v>29</v>
      </c>
      <c r="G535" s="77" t="s">
        <v>30</v>
      </c>
      <c r="H535" s="91" t="s">
        <v>920</v>
      </c>
      <c r="I535" s="13" t="s">
        <v>105</v>
      </c>
      <c r="J535" s="91" t="s">
        <v>173</v>
      </c>
      <c r="K535" s="274">
        <v>7.3</v>
      </c>
      <c r="L535" s="253">
        <v>23</v>
      </c>
      <c r="M535" s="275" t="s">
        <v>21</v>
      </c>
    </row>
    <row r="536" spans="1:13">
      <c r="A536" s="77">
        <v>6</v>
      </c>
      <c r="B536" s="12" t="s">
        <v>317</v>
      </c>
      <c r="C536" s="13" t="s">
        <v>473</v>
      </c>
      <c r="D536" s="78" t="s">
        <v>961</v>
      </c>
      <c r="E536" s="79">
        <v>8.3000000000000007</v>
      </c>
      <c r="F536" s="77" t="s">
        <v>72</v>
      </c>
      <c r="G536" s="77" t="s">
        <v>73</v>
      </c>
      <c r="H536" s="91" t="s">
        <v>920</v>
      </c>
      <c r="I536" s="13" t="s">
        <v>74</v>
      </c>
      <c r="J536" s="91" t="s">
        <v>962</v>
      </c>
      <c r="K536" s="274">
        <v>7.1</v>
      </c>
      <c r="L536" s="253">
        <v>24</v>
      </c>
      <c r="M536" s="275" t="s">
        <v>21</v>
      </c>
    </row>
    <row r="537" spans="1:13">
      <c r="A537" s="77">
        <v>7</v>
      </c>
      <c r="B537" s="43" t="s">
        <v>33</v>
      </c>
      <c r="C537" s="148" t="s">
        <v>963</v>
      </c>
      <c r="D537" s="149" t="s">
        <v>289</v>
      </c>
      <c r="E537" s="147">
        <v>8.1</v>
      </c>
      <c r="F537" s="77" t="s">
        <v>29</v>
      </c>
      <c r="G537" s="77" t="s">
        <v>30</v>
      </c>
      <c r="H537" s="91" t="s">
        <v>920</v>
      </c>
      <c r="I537" s="13" t="s">
        <v>100</v>
      </c>
      <c r="J537" s="91" t="s">
        <v>123</v>
      </c>
      <c r="K537" s="274">
        <v>6.88</v>
      </c>
      <c r="L537" s="253">
        <v>25</v>
      </c>
      <c r="M537" s="275" t="s">
        <v>21</v>
      </c>
    </row>
    <row r="538" spans="1:13">
      <c r="A538" s="77">
        <v>8</v>
      </c>
      <c r="B538" s="12" t="s">
        <v>180</v>
      </c>
      <c r="C538" s="13" t="s">
        <v>823</v>
      </c>
      <c r="D538" s="78" t="s">
        <v>606</v>
      </c>
      <c r="E538" s="79">
        <v>8.1</v>
      </c>
      <c r="F538" s="77" t="s">
        <v>29</v>
      </c>
      <c r="G538" s="77" t="s">
        <v>30</v>
      </c>
      <c r="H538" s="91" t="s">
        <v>920</v>
      </c>
      <c r="I538" s="13" t="s">
        <v>182</v>
      </c>
      <c r="J538" s="91" t="s">
        <v>299</v>
      </c>
      <c r="K538" s="274">
        <v>6.75</v>
      </c>
      <c r="L538" s="253">
        <v>26</v>
      </c>
      <c r="M538" s="275"/>
    </row>
    <row r="539" spans="1:13">
      <c r="A539" s="77">
        <v>9</v>
      </c>
      <c r="B539" s="12" t="s">
        <v>254</v>
      </c>
      <c r="C539" s="13" t="s">
        <v>581</v>
      </c>
      <c r="D539" s="78" t="s">
        <v>835</v>
      </c>
      <c r="E539" s="79">
        <v>8.1999999999999993</v>
      </c>
      <c r="F539" s="77" t="s">
        <v>29</v>
      </c>
      <c r="G539" s="77" t="s">
        <v>30</v>
      </c>
      <c r="H539" s="91" t="s">
        <v>920</v>
      </c>
      <c r="I539" s="13" t="s">
        <v>206</v>
      </c>
      <c r="J539" s="91" t="s">
        <v>953</v>
      </c>
      <c r="K539" s="274">
        <v>6.75</v>
      </c>
      <c r="L539" s="253">
        <v>26</v>
      </c>
      <c r="M539" s="275"/>
    </row>
    <row r="540" spans="1:13">
      <c r="A540" s="77">
        <v>10</v>
      </c>
      <c r="B540" s="43" t="s">
        <v>879</v>
      </c>
      <c r="C540" s="145" t="s">
        <v>648</v>
      </c>
      <c r="D540" s="146" t="s">
        <v>423</v>
      </c>
      <c r="E540" s="147">
        <v>8.1999999999999993</v>
      </c>
      <c r="F540" s="77" t="s">
        <v>29</v>
      </c>
      <c r="G540" s="77" t="s">
        <v>30</v>
      </c>
      <c r="H540" s="91" t="s">
        <v>920</v>
      </c>
      <c r="I540" s="13" t="s">
        <v>105</v>
      </c>
      <c r="J540" s="91" t="s">
        <v>753</v>
      </c>
      <c r="K540" s="274">
        <v>6.3</v>
      </c>
      <c r="L540" s="253">
        <v>28</v>
      </c>
      <c r="M540" s="275"/>
    </row>
    <row r="541" spans="1:13">
      <c r="A541" s="77">
        <v>11</v>
      </c>
      <c r="B541" s="12" t="s">
        <v>217</v>
      </c>
      <c r="C541" s="17" t="s">
        <v>870</v>
      </c>
      <c r="D541" s="81" t="s">
        <v>964</v>
      </c>
      <c r="E541" s="82">
        <v>8.1</v>
      </c>
      <c r="F541" s="83" t="s">
        <v>29</v>
      </c>
      <c r="G541" s="83" t="s">
        <v>30</v>
      </c>
      <c r="H541" s="115" t="s">
        <v>920</v>
      </c>
      <c r="I541" s="13" t="s">
        <v>230</v>
      </c>
      <c r="J541" s="91" t="s">
        <v>347</v>
      </c>
      <c r="K541" s="274">
        <v>6.13</v>
      </c>
      <c r="L541" s="253">
        <v>29</v>
      </c>
      <c r="M541" s="275"/>
    </row>
    <row r="542" spans="1:13">
      <c r="A542" s="77">
        <v>12</v>
      </c>
      <c r="B542" s="12" t="s">
        <v>157</v>
      </c>
      <c r="C542" s="13" t="s">
        <v>965</v>
      </c>
      <c r="D542" s="78" t="s">
        <v>314</v>
      </c>
      <c r="E542" s="79">
        <v>8.4</v>
      </c>
      <c r="F542" s="77" t="s">
        <v>29</v>
      </c>
      <c r="G542" s="77" t="s">
        <v>30</v>
      </c>
      <c r="H542" s="91" t="s">
        <v>920</v>
      </c>
      <c r="I542" s="13" t="s">
        <v>182</v>
      </c>
      <c r="J542" s="91" t="s">
        <v>338</v>
      </c>
      <c r="K542" s="274">
        <v>6</v>
      </c>
      <c r="L542" s="253">
        <v>30</v>
      </c>
      <c r="M542" s="275"/>
    </row>
    <row r="543" spans="1:13">
      <c r="A543" s="77">
        <v>13</v>
      </c>
      <c r="B543" s="43" t="s">
        <v>885</v>
      </c>
      <c r="C543" s="145" t="s">
        <v>966</v>
      </c>
      <c r="D543" s="146" t="s">
        <v>526</v>
      </c>
      <c r="E543" s="147">
        <v>8.1</v>
      </c>
      <c r="F543" s="77" t="s">
        <v>29</v>
      </c>
      <c r="G543" s="77" t="s">
        <v>30</v>
      </c>
      <c r="H543" s="91" t="s">
        <v>920</v>
      </c>
      <c r="I543" s="13" t="s">
        <v>167</v>
      </c>
      <c r="J543" s="91" t="s">
        <v>967</v>
      </c>
      <c r="K543" s="274">
        <v>6</v>
      </c>
      <c r="L543" s="253">
        <v>30</v>
      </c>
      <c r="M543" s="275"/>
    </row>
    <row r="544" spans="1:13">
      <c r="A544" s="77">
        <v>14</v>
      </c>
      <c r="B544" s="43" t="s">
        <v>220</v>
      </c>
      <c r="C544" s="148" t="s">
        <v>968</v>
      </c>
      <c r="D544" s="149" t="s">
        <v>289</v>
      </c>
      <c r="E544" s="147">
        <v>8.1</v>
      </c>
      <c r="F544" s="77" t="s">
        <v>53</v>
      </c>
      <c r="G544" s="77" t="s">
        <v>30</v>
      </c>
      <c r="H544" s="91" t="s">
        <v>920</v>
      </c>
      <c r="I544" s="13" t="s">
        <v>100</v>
      </c>
      <c r="J544" s="91" t="s">
        <v>251</v>
      </c>
      <c r="K544" s="274">
        <v>5.88</v>
      </c>
      <c r="L544" s="253">
        <v>32</v>
      </c>
      <c r="M544" s="275"/>
    </row>
    <row r="545" spans="1:13">
      <c r="A545" s="77">
        <v>15</v>
      </c>
      <c r="B545" s="12" t="s">
        <v>396</v>
      </c>
      <c r="C545" s="13" t="s">
        <v>969</v>
      </c>
      <c r="D545" s="78" t="s">
        <v>479</v>
      </c>
      <c r="E545" s="79">
        <v>8.1999999999999993</v>
      </c>
      <c r="F545" s="77" t="s">
        <v>29</v>
      </c>
      <c r="G545" s="77" t="s">
        <v>30</v>
      </c>
      <c r="H545" s="91" t="s">
        <v>920</v>
      </c>
      <c r="I545" s="13" t="s">
        <v>230</v>
      </c>
      <c r="J545" s="91" t="s">
        <v>420</v>
      </c>
      <c r="K545" s="274">
        <v>5.75</v>
      </c>
      <c r="L545" s="253">
        <v>33</v>
      </c>
      <c r="M545" s="275"/>
    </row>
    <row r="546" spans="1:13">
      <c r="A546" s="77">
        <v>1</v>
      </c>
      <c r="B546" s="43" t="s">
        <v>160</v>
      </c>
      <c r="C546" s="148" t="s">
        <v>970</v>
      </c>
      <c r="D546" s="149" t="s">
        <v>358</v>
      </c>
      <c r="E546" s="147">
        <v>8.1</v>
      </c>
      <c r="F546" s="77" t="s">
        <v>53</v>
      </c>
      <c r="G546" s="77" t="s">
        <v>30</v>
      </c>
      <c r="H546" s="91" t="s">
        <v>920</v>
      </c>
      <c r="I546" s="13" t="s">
        <v>172</v>
      </c>
      <c r="J546" s="91" t="s">
        <v>343</v>
      </c>
      <c r="K546" s="274">
        <v>5.5</v>
      </c>
      <c r="L546" s="253">
        <v>34</v>
      </c>
      <c r="M546" s="275"/>
    </row>
    <row r="547" spans="1:13">
      <c r="A547" s="77">
        <v>2</v>
      </c>
      <c r="B547" s="43" t="s">
        <v>106</v>
      </c>
      <c r="C547" s="148" t="s">
        <v>971</v>
      </c>
      <c r="D547" s="149" t="s">
        <v>972</v>
      </c>
      <c r="E547" s="147">
        <v>8.1</v>
      </c>
      <c r="F547" s="91" t="s">
        <v>29</v>
      </c>
      <c r="G547" s="77" t="s">
        <v>30</v>
      </c>
      <c r="H547" s="91" t="s">
        <v>920</v>
      </c>
      <c r="I547" s="13" t="s">
        <v>54</v>
      </c>
      <c r="J547" s="91" t="s">
        <v>973</v>
      </c>
      <c r="K547" s="274">
        <v>5.38</v>
      </c>
      <c r="L547" s="253">
        <v>35</v>
      </c>
      <c r="M547" s="275"/>
    </row>
    <row r="548" spans="1:13">
      <c r="A548" s="77">
        <v>3</v>
      </c>
      <c r="B548" s="16" t="s">
        <v>347</v>
      </c>
      <c r="C548" s="17" t="s">
        <v>974</v>
      </c>
      <c r="D548" s="81" t="s">
        <v>603</v>
      </c>
      <c r="E548" s="82">
        <v>8.3000000000000007</v>
      </c>
      <c r="F548" s="83" t="s">
        <v>72</v>
      </c>
      <c r="G548" s="83" t="s">
        <v>73</v>
      </c>
      <c r="H548" s="115" t="s">
        <v>920</v>
      </c>
      <c r="I548" s="13" t="s">
        <v>74</v>
      </c>
      <c r="J548" s="91" t="s">
        <v>975</v>
      </c>
      <c r="K548" s="274">
        <v>5.38</v>
      </c>
      <c r="L548" s="253">
        <v>35</v>
      </c>
      <c r="M548" s="275"/>
    </row>
    <row r="549" spans="1:13">
      <c r="A549" s="77">
        <v>4</v>
      </c>
      <c r="B549" s="12" t="s">
        <v>299</v>
      </c>
      <c r="C549" s="13" t="s">
        <v>976</v>
      </c>
      <c r="D549" s="78" t="s">
        <v>670</v>
      </c>
      <c r="E549" s="79">
        <v>8.4</v>
      </c>
      <c r="F549" s="77" t="s">
        <v>53</v>
      </c>
      <c r="G549" s="77" t="s">
        <v>30</v>
      </c>
      <c r="H549" s="91" t="s">
        <v>920</v>
      </c>
      <c r="I549" s="13" t="s">
        <v>182</v>
      </c>
      <c r="J549" s="91" t="s">
        <v>99</v>
      </c>
      <c r="K549" s="274">
        <v>5.3</v>
      </c>
      <c r="L549" s="253">
        <v>37</v>
      </c>
      <c r="M549" s="275"/>
    </row>
    <row r="550" spans="1:13">
      <c r="A550" s="77">
        <v>5</v>
      </c>
      <c r="B550" s="43" t="s">
        <v>977</v>
      </c>
      <c r="C550" s="145" t="s">
        <v>831</v>
      </c>
      <c r="D550" s="146" t="s">
        <v>978</v>
      </c>
      <c r="E550" s="147">
        <v>8.8000000000000007</v>
      </c>
      <c r="F550" s="77" t="s">
        <v>29</v>
      </c>
      <c r="G550" s="77" t="s">
        <v>30</v>
      </c>
      <c r="H550" s="91" t="s">
        <v>920</v>
      </c>
      <c r="I550" s="13" t="s">
        <v>105</v>
      </c>
      <c r="J550" s="91" t="s">
        <v>947</v>
      </c>
      <c r="K550" s="274">
        <v>5.13</v>
      </c>
      <c r="L550" s="253">
        <v>38</v>
      </c>
      <c r="M550" s="275"/>
    </row>
    <row r="551" spans="1:13">
      <c r="A551" s="77">
        <v>6</v>
      </c>
      <c r="B551" s="12" t="s">
        <v>264</v>
      </c>
      <c r="C551" s="13" t="s">
        <v>979</v>
      </c>
      <c r="D551" s="78" t="s">
        <v>980</v>
      </c>
      <c r="E551" s="79">
        <v>8.1</v>
      </c>
      <c r="F551" s="77" t="s">
        <v>29</v>
      </c>
      <c r="G551" s="77" t="s">
        <v>30</v>
      </c>
      <c r="H551" s="91" t="s">
        <v>920</v>
      </c>
      <c r="I551" s="13" t="s">
        <v>80</v>
      </c>
      <c r="J551" s="91" t="s">
        <v>261</v>
      </c>
      <c r="K551" s="274">
        <v>5.125</v>
      </c>
      <c r="L551" s="253">
        <v>39</v>
      </c>
      <c r="M551" s="275"/>
    </row>
    <row r="552" spans="1:13">
      <c r="A552" s="77">
        <v>7</v>
      </c>
      <c r="B552" s="43" t="s">
        <v>305</v>
      </c>
      <c r="C552" s="148" t="s">
        <v>496</v>
      </c>
      <c r="D552" s="149" t="s">
        <v>774</v>
      </c>
      <c r="E552" s="147">
        <v>8.3000000000000007</v>
      </c>
      <c r="F552" s="77" t="s">
        <v>53</v>
      </c>
      <c r="G552" s="77" t="s">
        <v>30</v>
      </c>
      <c r="H552" s="91" t="s">
        <v>920</v>
      </c>
      <c r="I552" s="13" t="s">
        <v>32</v>
      </c>
      <c r="J552" s="91" t="s">
        <v>981</v>
      </c>
      <c r="K552" s="274">
        <v>5</v>
      </c>
      <c r="L552" s="253">
        <v>40</v>
      </c>
      <c r="M552" s="275"/>
    </row>
    <row r="553" spans="1:13">
      <c r="A553" s="77">
        <v>8</v>
      </c>
      <c r="B553" s="12" t="s">
        <v>344</v>
      </c>
      <c r="C553" s="13" t="s">
        <v>982</v>
      </c>
      <c r="D553" s="78" t="s">
        <v>234</v>
      </c>
      <c r="E553" s="79">
        <v>8.1999999999999993</v>
      </c>
      <c r="F553" s="77" t="s">
        <v>53</v>
      </c>
      <c r="G553" s="77" t="s">
        <v>30</v>
      </c>
      <c r="H553" s="91" t="s">
        <v>920</v>
      </c>
      <c r="I553" s="13" t="s">
        <v>206</v>
      </c>
      <c r="J553" s="91" t="s">
        <v>458</v>
      </c>
      <c r="K553" s="274">
        <v>4.88</v>
      </c>
      <c r="L553" s="253">
        <v>41</v>
      </c>
      <c r="M553" s="275"/>
    </row>
    <row r="554" spans="1:13">
      <c r="A554" s="77">
        <v>9</v>
      </c>
      <c r="B554" s="12" t="s">
        <v>330</v>
      </c>
      <c r="C554" s="13" t="s">
        <v>983</v>
      </c>
      <c r="D554" s="78" t="s">
        <v>132</v>
      </c>
      <c r="E554" s="79">
        <v>8.1</v>
      </c>
      <c r="F554" s="77" t="s">
        <v>53</v>
      </c>
      <c r="G554" s="77" t="s">
        <v>30</v>
      </c>
      <c r="H554" s="91" t="s">
        <v>920</v>
      </c>
      <c r="I554" s="13" t="s">
        <v>182</v>
      </c>
      <c r="J554" s="91" t="s">
        <v>717</v>
      </c>
      <c r="K554" s="274">
        <v>4.75</v>
      </c>
      <c r="L554" s="253">
        <v>42</v>
      </c>
      <c r="M554" s="275"/>
    </row>
    <row r="555" spans="1:13">
      <c r="A555" s="77">
        <v>10</v>
      </c>
      <c r="B555" s="43" t="s">
        <v>474</v>
      </c>
      <c r="C555" s="148" t="s">
        <v>984</v>
      </c>
      <c r="D555" s="149" t="s">
        <v>278</v>
      </c>
      <c r="E555" s="147">
        <v>8.1</v>
      </c>
      <c r="F555" s="77" t="s">
        <v>53</v>
      </c>
      <c r="G555" s="77" t="s">
        <v>30</v>
      </c>
      <c r="H555" s="91" t="s">
        <v>920</v>
      </c>
      <c r="I555" s="13" t="s">
        <v>32</v>
      </c>
      <c r="J555" s="91" t="s">
        <v>324</v>
      </c>
      <c r="K555" s="274">
        <v>4.63</v>
      </c>
      <c r="L555" s="253">
        <v>43</v>
      </c>
      <c r="M555" s="275"/>
    </row>
    <row r="556" spans="1:13">
      <c r="A556" s="77">
        <v>11</v>
      </c>
      <c r="B556" s="43" t="s">
        <v>374</v>
      </c>
      <c r="C556" s="148" t="s">
        <v>985</v>
      </c>
      <c r="D556" s="149" t="s">
        <v>587</v>
      </c>
      <c r="E556" s="147">
        <v>8.1</v>
      </c>
      <c r="F556" s="77" t="s">
        <v>53</v>
      </c>
      <c r="G556" s="77" t="s">
        <v>30</v>
      </c>
      <c r="H556" s="91" t="s">
        <v>920</v>
      </c>
      <c r="I556" s="13" t="s">
        <v>32</v>
      </c>
      <c r="J556" s="91" t="s">
        <v>986</v>
      </c>
      <c r="K556" s="274">
        <v>4.5</v>
      </c>
      <c r="L556" s="253">
        <v>44</v>
      </c>
      <c r="M556" s="275"/>
    </row>
    <row r="557" spans="1:13">
      <c r="A557" s="77">
        <v>12</v>
      </c>
      <c r="B557" s="12" t="s">
        <v>237</v>
      </c>
      <c r="C557" s="13" t="s">
        <v>987</v>
      </c>
      <c r="D557" s="78" t="s">
        <v>584</v>
      </c>
      <c r="E557" s="79">
        <v>8.1</v>
      </c>
      <c r="F557" s="77" t="s">
        <v>29</v>
      </c>
      <c r="G557" s="77" t="s">
        <v>164</v>
      </c>
      <c r="H557" s="91" t="s">
        <v>920</v>
      </c>
      <c r="I557" s="13" t="s">
        <v>93</v>
      </c>
      <c r="J557" s="91" t="s">
        <v>988</v>
      </c>
      <c r="K557" s="274">
        <v>4.38</v>
      </c>
      <c r="L557" s="253">
        <v>45</v>
      </c>
      <c r="M557" s="275"/>
    </row>
    <row r="558" spans="1:13">
      <c r="A558" s="77">
        <v>13</v>
      </c>
      <c r="B558" s="43" t="s">
        <v>413</v>
      </c>
      <c r="C558" s="148" t="s">
        <v>989</v>
      </c>
      <c r="D558" s="149" t="s">
        <v>740</v>
      </c>
      <c r="E558" s="147">
        <v>8.1999999999999993</v>
      </c>
      <c r="F558" s="77" t="s">
        <v>29</v>
      </c>
      <c r="G558" s="77" t="s">
        <v>30</v>
      </c>
      <c r="H558" s="91" t="s">
        <v>920</v>
      </c>
      <c r="I558" s="13" t="s">
        <v>117</v>
      </c>
      <c r="J558" s="91" t="s">
        <v>990</v>
      </c>
      <c r="K558" s="274">
        <v>4.3</v>
      </c>
      <c r="L558" s="253">
        <v>46</v>
      </c>
      <c r="M558" s="275"/>
    </row>
    <row r="559" spans="1:13">
      <c r="A559" s="77">
        <v>14</v>
      </c>
      <c r="B559" s="12" t="s">
        <v>153</v>
      </c>
      <c r="C559" s="13" t="s">
        <v>991</v>
      </c>
      <c r="D559" s="78" t="s">
        <v>992</v>
      </c>
      <c r="E559" s="79">
        <v>8.1</v>
      </c>
      <c r="F559" s="77" t="s">
        <v>29</v>
      </c>
      <c r="G559" s="77" t="s">
        <v>164</v>
      </c>
      <c r="H559" s="91" t="s">
        <v>920</v>
      </c>
      <c r="I559" s="13" t="s">
        <v>93</v>
      </c>
      <c r="J559" s="91" t="s">
        <v>237</v>
      </c>
      <c r="K559" s="274">
        <v>3.875</v>
      </c>
      <c r="L559" s="253">
        <v>47</v>
      </c>
      <c r="M559" s="275"/>
    </row>
    <row r="560" spans="1:13">
      <c r="A560" s="77">
        <v>15</v>
      </c>
      <c r="B560" s="12" t="s">
        <v>276</v>
      </c>
      <c r="C560" s="13" t="s">
        <v>993</v>
      </c>
      <c r="D560" s="78" t="s">
        <v>234</v>
      </c>
      <c r="E560" s="79">
        <v>8.5</v>
      </c>
      <c r="F560" s="77" t="s">
        <v>29</v>
      </c>
      <c r="G560" s="77" t="s">
        <v>30</v>
      </c>
      <c r="H560" s="91" t="s">
        <v>920</v>
      </c>
      <c r="I560" s="13" t="s">
        <v>80</v>
      </c>
      <c r="J560" s="91" t="s">
        <v>160</v>
      </c>
      <c r="K560" s="274">
        <v>3.75</v>
      </c>
      <c r="L560" s="253">
        <v>48</v>
      </c>
      <c r="M560" s="275"/>
    </row>
    <row r="561" spans="1:13">
      <c r="A561" s="77">
        <v>16</v>
      </c>
      <c r="B561" s="43" t="s">
        <v>452</v>
      </c>
      <c r="C561" s="148" t="s">
        <v>994</v>
      </c>
      <c r="D561" s="149" t="s">
        <v>582</v>
      </c>
      <c r="E561" s="147">
        <v>8.1999999999999993</v>
      </c>
      <c r="F561" s="77" t="s">
        <v>53</v>
      </c>
      <c r="G561" s="77" t="s">
        <v>30</v>
      </c>
      <c r="H561" s="91" t="s">
        <v>920</v>
      </c>
      <c r="I561" s="13" t="s">
        <v>54</v>
      </c>
      <c r="J561" s="91" t="s">
        <v>858</v>
      </c>
      <c r="K561" s="274">
        <v>3.75</v>
      </c>
      <c r="L561" s="253">
        <v>48</v>
      </c>
      <c r="M561" s="275"/>
    </row>
    <row r="562" spans="1:13">
      <c r="A562" s="77">
        <v>17</v>
      </c>
      <c r="B562" s="43" t="s">
        <v>995</v>
      </c>
      <c r="C562" s="145" t="s">
        <v>996</v>
      </c>
      <c r="D562" s="146" t="s">
        <v>278</v>
      </c>
      <c r="E562" s="147">
        <v>8.1</v>
      </c>
      <c r="F562" s="77" t="s">
        <v>29</v>
      </c>
      <c r="G562" s="77" t="s">
        <v>30</v>
      </c>
      <c r="H562" s="91" t="s">
        <v>920</v>
      </c>
      <c r="I562" s="13" t="s">
        <v>58</v>
      </c>
      <c r="J562" s="91" t="s">
        <v>388</v>
      </c>
      <c r="K562" s="274">
        <v>3</v>
      </c>
      <c r="L562" s="253">
        <v>50</v>
      </c>
      <c r="M562" s="275"/>
    </row>
    <row r="563" spans="1:13">
      <c r="A563" s="77">
        <v>18</v>
      </c>
      <c r="B563" s="12" t="s">
        <v>404</v>
      </c>
      <c r="C563" s="13" t="s">
        <v>997</v>
      </c>
      <c r="D563" s="78" t="s">
        <v>998</v>
      </c>
      <c r="E563" s="79">
        <v>8.5</v>
      </c>
      <c r="F563" s="77" t="s">
        <v>29</v>
      </c>
      <c r="G563" s="77" t="s">
        <v>30</v>
      </c>
      <c r="H563" s="91" t="s">
        <v>920</v>
      </c>
      <c r="I563" s="13" t="s">
        <v>80</v>
      </c>
      <c r="J563" s="91" t="s">
        <v>949</v>
      </c>
      <c r="K563" s="274">
        <v>3</v>
      </c>
      <c r="L563" s="253">
        <v>50</v>
      </c>
      <c r="M563" s="275"/>
    </row>
    <row r="564" spans="1:13">
      <c r="A564" s="77">
        <v>19</v>
      </c>
      <c r="B564" s="43" t="s">
        <v>458</v>
      </c>
      <c r="C564" s="45" t="s">
        <v>999</v>
      </c>
      <c r="D564" s="46" t="s">
        <v>1000</v>
      </c>
      <c r="E564" s="79">
        <v>8.1999999999999993</v>
      </c>
      <c r="F564" s="153" t="s">
        <v>53</v>
      </c>
      <c r="G564" s="153" t="s">
        <v>30</v>
      </c>
      <c r="H564" s="154" t="s">
        <v>920</v>
      </c>
      <c r="I564" s="236" t="s">
        <v>100</v>
      </c>
      <c r="J564" s="91" t="s">
        <v>679</v>
      </c>
      <c r="K564" s="274">
        <v>2.63</v>
      </c>
      <c r="L564" s="253">
        <v>52</v>
      </c>
      <c r="M564" s="275"/>
    </row>
    <row r="565" spans="1:13">
      <c r="A565" s="116">
        <v>1</v>
      </c>
      <c r="B565" s="47" t="s">
        <v>187</v>
      </c>
      <c r="C565" s="36" t="s">
        <v>1001</v>
      </c>
      <c r="D565" s="128" t="s">
        <v>234</v>
      </c>
      <c r="E565" s="129">
        <v>8.1</v>
      </c>
      <c r="F565" s="130" t="s">
        <v>29</v>
      </c>
      <c r="G565" s="130" t="s">
        <v>30</v>
      </c>
      <c r="H565" s="119" t="s">
        <v>366</v>
      </c>
      <c r="I565" s="36" t="s">
        <v>80</v>
      </c>
      <c r="J565" s="117" t="s">
        <v>452</v>
      </c>
      <c r="K565" s="274">
        <v>15.25</v>
      </c>
      <c r="L565" s="253">
        <v>1</v>
      </c>
      <c r="M565" s="275" t="s">
        <v>18</v>
      </c>
    </row>
    <row r="566" spans="1:13">
      <c r="A566" s="116">
        <v>2</v>
      </c>
      <c r="B566" s="39" t="s">
        <v>1002</v>
      </c>
      <c r="C566" s="132" t="s">
        <v>1003</v>
      </c>
      <c r="D566" s="133" t="s">
        <v>466</v>
      </c>
      <c r="E566" s="134">
        <v>8.8000000000000007</v>
      </c>
      <c r="F566" s="116" t="s">
        <v>29</v>
      </c>
      <c r="G566" s="116" t="s">
        <v>30</v>
      </c>
      <c r="H566" s="117" t="s">
        <v>366</v>
      </c>
      <c r="I566" s="33" t="s">
        <v>105</v>
      </c>
      <c r="J566" s="117" t="s">
        <v>153</v>
      </c>
      <c r="K566" s="274">
        <v>14.75</v>
      </c>
      <c r="L566" s="253">
        <v>2</v>
      </c>
      <c r="M566" s="275" t="s">
        <v>19</v>
      </c>
    </row>
    <row r="567" spans="1:13">
      <c r="A567" s="116">
        <v>3</v>
      </c>
      <c r="B567" s="39" t="s">
        <v>1004</v>
      </c>
      <c r="C567" s="132" t="s">
        <v>592</v>
      </c>
      <c r="D567" s="133" t="s">
        <v>466</v>
      </c>
      <c r="E567" s="134">
        <v>8.8000000000000007</v>
      </c>
      <c r="F567" s="116" t="s">
        <v>29</v>
      </c>
      <c r="G567" s="116" t="s">
        <v>30</v>
      </c>
      <c r="H567" s="117" t="s">
        <v>366</v>
      </c>
      <c r="I567" s="33" t="s">
        <v>105</v>
      </c>
      <c r="J567" s="117" t="s">
        <v>217</v>
      </c>
      <c r="K567" s="274">
        <v>14.75</v>
      </c>
      <c r="L567" s="253">
        <v>2</v>
      </c>
      <c r="M567" s="275" t="s">
        <v>19</v>
      </c>
    </row>
    <row r="568" spans="1:13">
      <c r="A568" s="116">
        <v>4</v>
      </c>
      <c r="B568" s="39" t="s">
        <v>868</v>
      </c>
      <c r="C568" s="132" t="s">
        <v>1005</v>
      </c>
      <c r="D568" s="133" t="s">
        <v>159</v>
      </c>
      <c r="E568" s="134">
        <v>8.1</v>
      </c>
      <c r="F568" s="116" t="s">
        <v>29</v>
      </c>
      <c r="G568" s="116" t="s">
        <v>30</v>
      </c>
      <c r="H568" s="117" t="s">
        <v>366</v>
      </c>
      <c r="I568" s="33" t="s">
        <v>167</v>
      </c>
      <c r="J568" s="117" t="s">
        <v>1006</v>
      </c>
      <c r="K568" s="274">
        <v>14.5</v>
      </c>
      <c r="L568" s="253">
        <v>4</v>
      </c>
      <c r="M568" s="275" t="s">
        <v>20</v>
      </c>
    </row>
    <row r="569" spans="1:13">
      <c r="A569" s="116">
        <v>5</v>
      </c>
      <c r="B569" s="39" t="s">
        <v>913</v>
      </c>
      <c r="C569" s="132" t="s">
        <v>1007</v>
      </c>
      <c r="D569" s="133" t="s">
        <v>510</v>
      </c>
      <c r="E569" s="134">
        <v>8.8000000000000007</v>
      </c>
      <c r="F569" s="116" t="s">
        <v>29</v>
      </c>
      <c r="G569" s="116" t="s">
        <v>30</v>
      </c>
      <c r="H569" s="117" t="s">
        <v>366</v>
      </c>
      <c r="I569" s="33" t="s">
        <v>105</v>
      </c>
      <c r="J569" s="117" t="s">
        <v>318</v>
      </c>
      <c r="K569" s="274">
        <v>14.25</v>
      </c>
      <c r="L569" s="253">
        <v>5</v>
      </c>
      <c r="M569" s="275" t="s">
        <v>20</v>
      </c>
    </row>
    <row r="570" spans="1:13">
      <c r="A570" s="116">
        <v>6</v>
      </c>
      <c r="B570" s="39" t="s">
        <v>462</v>
      </c>
      <c r="C570" s="137" t="s">
        <v>1008</v>
      </c>
      <c r="D570" s="138" t="s">
        <v>186</v>
      </c>
      <c r="E570" s="134">
        <v>8.3000000000000007</v>
      </c>
      <c r="F570" s="116" t="s">
        <v>53</v>
      </c>
      <c r="G570" s="116" t="s">
        <v>30</v>
      </c>
      <c r="H570" s="117" t="s">
        <v>366</v>
      </c>
      <c r="I570" s="33" t="s">
        <v>32</v>
      </c>
      <c r="J570" s="117" t="s">
        <v>113</v>
      </c>
      <c r="K570" s="274">
        <v>13.5</v>
      </c>
      <c r="L570" s="253">
        <v>6</v>
      </c>
      <c r="M570" s="275" t="s">
        <v>20</v>
      </c>
    </row>
    <row r="571" spans="1:13">
      <c r="A571" s="116">
        <v>7</v>
      </c>
      <c r="B571" s="39" t="s">
        <v>1009</v>
      </c>
      <c r="C571" s="132" t="s">
        <v>1010</v>
      </c>
      <c r="D571" s="133" t="s">
        <v>510</v>
      </c>
      <c r="E571" s="134">
        <v>8.4</v>
      </c>
      <c r="F571" s="116" t="s">
        <v>29</v>
      </c>
      <c r="G571" s="116" t="s">
        <v>30</v>
      </c>
      <c r="H571" s="117" t="s">
        <v>366</v>
      </c>
      <c r="I571" s="33" t="s">
        <v>37</v>
      </c>
      <c r="J571" s="117" t="s">
        <v>150</v>
      </c>
      <c r="K571" s="274">
        <v>13</v>
      </c>
      <c r="L571" s="253">
        <v>7</v>
      </c>
      <c r="M571" s="275" t="s">
        <v>20</v>
      </c>
    </row>
    <row r="572" spans="1:13">
      <c r="A572" s="116">
        <v>8</v>
      </c>
      <c r="B572" s="39" t="s">
        <v>1011</v>
      </c>
      <c r="C572" s="132" t="s">
        <v>1012</v>
      </c>
      <c r="D572" s="133" t="s">
        <v>479</v>
      </c>
      <c r="E572" s="134">
        <v>8.5</v>
      </c>
      <c r="F572" s="116" t="s">
        <v>29</v>
      </c>
      <c r="G572" s="116" t="s">
        <v>30</v>
      </c>
      <c r="H572" s="117" t="s">
        <v>366</v>
      </c>
      <c r="I572" s="33" t="s">
        <v>58</v>
      </c>
      <c r="J572" s="117" t="s">
        <v>437</v>
      </c>
      <c r="K572" s="274">
        <v>12</v>
      </c>
      <c r="L572" s="253">
        <v>8</v>
      </c>
      <c r="M572" s="275" t="s">
        <v>20</v>
      </c>
    </row>
    <row r="573" spans="1:13">
      <c r="A573" s="116">
        <v>9</v>
      </c>
      <c r="B573" s="39" t="s">
        <v>1013</v>
      </c>
      <c r="C573" s="132" t="s">
        <v>1014</v>
      </c>
      <c r="D573" s="133" t="s">
        <v>466</v>
      </c>
      <c r="E573" s="134">
        <v>8.8000000000000007</v>
      </c>
      <c r="F573" s="116" t="s">
        <v>29</v>
      </c>
      <c r="G573" s="116" t="s">
        <v>30</v>
      </c>
      <c r="H573" s="117" t="s">
        <v>366</v>
      </c>
      <c r="I573" s="33" t="s">
        <v>105</v>
      </c>
      <c r="J573" s="117" t="s">
        <v>180</v>
      </c>
      <c r="K573" s="274">
        <v>11</v>
      </c>
      <c r="L573" s="253">
        <v>9</v>
      </c>
      <c r="M573" s="275" t="s">
        <v>20</v>
      </c>
    </row>
    <row r="574" spans="1:13">
      <c r="A574" s="116">
        <v>10</v>
      </c>
      <c r="B574" s="39" t="s">
        <v>1015</v>
      </c>
      <c r="C574" s="132" t="s">
        <v>785</v>
      </c>
      <c r="D574" s="133" t="s">
        <v>292</v>
      </c>
      <c r="E574" s="134">
        <v>8.1</v>
      </c>
      <c r="F574" s="116" t="s">
        <v>29</v>
      </c>
      <c r="G574" s="116" t="s">
        <v>30</v>
      </c>
      <c r="H574" s="117" t="s">
        <v>366</v>
      </c>
      <c r="I574" s="33" t="s">
        <v>167</v>
      </c>
      <c r="J574" s="117" t="s">
        <v>241</v>
      </c>
      <c r="K574" s="274">
        <v>10.75</v>
      </c>
      <c r="L574" s="253">
        <v>10</v>
      </c>
      <c r="M574" s="275" t="s">
        <v>20</v>
      </c>
    </row>
    <row r="575" spans="1:13">
      <c r="A575" s="116">
        <v>11</v>
      </c>
      <c r="B575" s="40" t="s">
        <v>484</v>
      </c>
      <c r="C575" s="33" t="s">
        <v>1016</v>
      </c>
      <c r="D575" s="42" t="s">
        <v>342</v>
      </c>
      <c r="E575" s="118">
        <v>8.1</v>
      </c>
      <c r="F575" s="116" t="s">
        <v>29</v>
      </c>
      <c r="G575" s="116" t="s">
        <v>30</v>
      </c>
      <c r="H575" s="117" t="s">
        <v>366</v>
      </c>
      <c r="I575" s="33" t="s">
        <v>80</v>
      </c>
      <c r="J575" s="117" t="s">
        <v>1017</v>
      </c>
      <c r="K575" s="274">
        <v>10.75</v>
      </c>
      <c r="L575" s="253">
        <v>10</v>
      </c>
      <c r="M575" s="275" t="s">
        <v>20</v>
      </c>
    </row>
    <row r="576" spans="1:13">
      <c r="A576" s="116">
        <v>12</v>
      </c>
      <c r="B576" s="39" t="s">
        <v>935</v>
      </c>
      <c r="C576" s="132" t="s">
        <v>1018</v>
      </c>
      <c r="D576" s="133" t="s">
        <v>1019</v>
      </c>
      <c r="E576" s="134">
        <v>8.1</v>
      </c>
      <c r="F576" s="116" t="s">
        <v>29</v>
      </c>
      <c r="G576" s="116" t="s">
        <v>30</v>
      </c>
      <c r="H576" s="117" t="s">
        <v>366</v>
      </c>
      <c r="I576" s="33" t="s">
        <v>37</v>
      </c>
      <c r="J576" s="117" t="s">
        <v>404</v>
      </c>
      <c r="K576" s="274">
        <v>10</v>
      </c>
      <c r="L576" s="253">
        <v>12</v>
      </c>
      <c r="M576" s="275" t="s">
        <v>20</v>
      </c>
    </row>
    <row r="577" spans="1:13">
      <c r="A577" s="116">
        <v>13</v>
      </c>
      <c r="B577" s="40" t="s">
        <v>302</v>
      </c>
      <c r="C577" s="33" t="s">
        <v>1020</v>
      </c>
      <c r="D577" s="42" t="s">
        <v>1021</v>
      </c>
      <c r="E577" s="118">
        <v>8.1</v>
      </c>
      <c r="F577" s="116" t="s">
        <v>29</v>
      </c>
      <c r="G577" s="116" t="s">
        <v>30</v>
      </c>
      <c r="H577" s="117" t="s">
        <v>366</v>
      </c>
      <c r="I577" s="33" t="s">
        <v>80</v>
      </c>
      <c r="J577" s="117" t="s">
        <v>1022</v>
      </c>
      <c r="K577" s="274">
        <v>10</v>
      </c>
      <c r="L577" s="253">
        <v>12</v>
      </c>
      <c r="M577" s="275" t="s">
        <v>20</v>
      </c>
    </row>
    <row r="578" spans="1:13">
      <c r="A578" s="116">
        <v>14</v>
      </c>
      <c r="B578" s="40" t="s">
        <v>290</v>
      </c>
      <c r="C578" s="33" t="s">
        <v>1023</v>
      </c>
      <c r="D578" s="42" t="s">
        <v>79</v>
      </c>
      <c r="E578" s="118">
        <v>8.5</v>
      </c>
      <c r="F578" s="116" t="s">
        <v>29</v>
      </c>
      <c r="G578" s="116" t="s">
        <v>30</v>
      </c>
      <c r="H578" s="117" t="s">
        <v>366</v>
      </c>
      <c r="I578" s="33" t="s">
        <v>80</v>
      </c>
      <c r="J578" s="117" t="s">
        <v>995</v>
      </c>
      <c r="K578" s="274">
        <v>9.5</v>
      </c>
      <c r="L578" s="253">
        <v>14</v>
      </c>
      <c r="M578" s="275" t="s">
        <v>20</v>
      </c>
    </row>
    <row r="579" spans="1:13">
      <c r="A579" s="116">
        <v>15</v>
      </c>
      <c r="B579" s="39" t="s">
        <v>1024</v>
      </c>
      <c r="C579" s="132" t="s">
        <v>1025</v>
      </c>
      <c r="D579" s="133" t="s">
        <v>275</v>
      </c>
      <c r="E579" s="134">
        <v>8.4</v>
      </c>
      <c r="F579" s="116" t="s">
        <v>29</v>
      </c>
      <c r="G579" s="116" t="s">
        <v>30</v>
      </c>
      <c r="H579" s="117" t="s">
        <v>366</v>
      </c>
      <c r="I579" s="33" t="s">
        <v>58</v>
      </c>
      <c r="J579" s="117" t="s">
        <v>287</v>
      </c>
      <c r="K579" s="274">
        <v>9.25</v>
      </c>
      <c r="L579" s="253">
        <v>15</v>
      </c>
      <c r="M579" s="275" t="s">
        <v>21</v>
      </c>
    </row>
    <row r="580" spans="1:13">
      <c r="A580" s="116">
        <v>16</v>
      </c>
      <c r="B580" s="39" t="s">
        <v>435</v>
      </c>
      <c r="C580" s="137" t="s">
        <v>1026</v>
      </c>
      <c r="D580" s="138" t="s">
        <v>797</v>
      </c>
      <c r="E580" s="134">
        <v>8.1999999999999993</v>
      </c>
      <c r="F580" s="116" t="s">
        <v>29</v>
      </c>
      <c r="G580" s="116" t="s">
        <v>30</v>
      </c>
      <c r="H580" s="117" t="s">
        <v>366</v>
      </c>
      <c r="I580" s="33" t="s">
        <v>172</v>
      </c>
      <c r="J580" s="117" t="s">
        <v>213</v>
      </c>
      <c r="K580" s="274">
        <v>9.25</v>
      </c>
      <c r="L580" s="253">
        <v>15</v>
      </c>
      <c r="M580" s="275" t="s">
        <v>21</v>
      </c>
    </row>
    <row r="581" spans="1:13">
      <c r="A581" s="116">
        <v>17</v>
      </c>
      <c r="B581" s="40" t="s">
        <v>55</v>
      </c>
      <c r="C581" s="33" t="s">
        <v>648</v>
      </c>
      <c r="D581" s="42" t="s">
        <v>548</v>
      </c>
      <c r="E581" s="118">
        <v>8.3000000000000007</v>
      </c>
      <c r="F581" s="116" t="s">
        <v>72</v>
      </c>
      <c r="G581" s="116" t="s">
        <v>30</v>
      </c>
      <c r="H581" s="117" t="s">
        <v>366</v>
      </c>
      <c r="I581" s="33" t="s">
        <v>74</v>
      </c>
      <c r="J581" s="117" t="s">
        <v>231</v>
      </c>
      <c r="K581" s="274">
        <v>9</v>
      </c>
      <c r="L581" s="253">
        <v>17</v>
      </c>
      <c r="M581" s="275" t="s">
        <v>21</v>
      </c>
    </row>
    <row r="582" spans="1:13">
      <c r="A582" s="116">
        <v>1</v>
      </c>
      <c r="B582" s="39" t="s">
        <v>356</v>
      </c>
      <c r="C582" s="137" t="s">
        <v>1027</v>
      </c>
      <c r="D582" s="138" t="s">
        <v>510</v>
      </c>
      <c r="E582" s="134">
        <v>8.3000000000000007</v>
      </c>
      <c r="F582" s="116" t="s">
        <v>29</v>
      </c>
      <c r="G582" s="116" t="s">
        <v>30</v>
      </c>
      <c r="H582" s="117" t="s">
        <v>366</v>
      </c>
      <c r="I582" s="33" t="s">
        <v>117</v>
      </c>
      <c r="J582" s="117" t="s">
        <v>67</v>
      </c>
      <c r="K582" s="274">
        <v>8.25</v>
      </c>
      <c r="L582" s="253">
        <v>18</v>
      </c>
      <c r="M582" s="275" t="s">
        <v>21</v>
      </c>
    </row>
    <row r="583" spans="1:13">
      <c r="A583" s="116">
        <v>2</v>
      </c>
      <c r="B583" s="41" t="s">
        <v>309</v>
      </c>
      <c r="C583" s="142" t="s">
        <v>1028</v>
      </c>
      <c r="D583" s="143" t="s">
        <v>1029</v>
      </c>
      <c r="E583" s="141">
        <v>8.1999999999999993</v>
      </c>
      <c r="F583" s="130" t="s">
        <v>29</v>
      </c>
      <c r="G583" s="130" t="s">
        <v>30</v>
      </c>
      <c r="H583" s="119" t="s">
        <v>366</v>
      </c>
      <c r="I583" s="33" t="s">
        <v>54</v>
      </c>
      <c r="J583" s="117" t="s">
        <v>1015</v>
      </c>
      <c r="K583" s="274">
        <v>7.25</v>
      </c>
      <c r="L583" s="253">
        <v>19</v>
      </c>
      <c r="M583" s="275" t="s">
        <v>21</v>
      </c>
    </row>
    <row r="584" spans="1:13">
      <c r="A584" s="116">
        <v>3</v>
      </c>
      <c r="B584" s="39" t="s">
        <v>867</v>
      </c>
      <c r="C584" s="132" t="s">
        <v>1030</v>
      </c>
      <c r="D584" s="133" t="s">
        <v>434</v>
      </c>
      <c r="E584" s="134">
        <v>8.4</v>
      </c>
      <c r="F584" s="116" t="s">
        <v>29</v>
      </c>
      <c r="G584" s="116" t="s">
        <v>30</v>
      </c>
      <c r="H584" s="117" t="s">
        <v>366</v>
      </c>
      <c r="I584" s="33" t="s">
        <v>58</v>
      </c>
      <c r="J584" s="117" t="s">
        <v>1031</v>
      </c>
      <c r="K584" s="274">
        <v>7</v>
      </c>
      <c r="L584" s="253">
        <v>20</v>
      </c>
      <c r="M584" s="275" t="s">
        <v>21</v>
      </c>
    </row>
    <row r="585" spans="1:13">
      <c r="A585" s="116">
        <v>4</v>
      </c>
      <c r="B585" s="39" t="s">
        <v>852</v>
      </c>
      <c r="C585" s="132" t="s">
        <v>1032</v>
      </c>
      <c r="D585" s="133" t="s">
        <v>1033</v>
      </c>
      <c r="E585" s="134">
        <v>8.8000000000000007</v>
      </c>
      <c r="F585" s="116" t="s">
        <v>29</v>
      </c>
      <c r="G585" s="116" t="s">
        <v>30</v>
      </c>
      <c r="H585" s="117" t="s">
        <v>366</v>
      </c>
      <c r="I585" s="33" t="s">
        <v>105</v>
      </c>
      <c r="J585" s="117" t="s">
        <v>194</v>
      </c>
      <c r="K585" s="274">
        <v>6.25</v>
      </c>
      <c r="L585" s="253">
        <v>21</v>
      </c>
      <c r="M585" s="284" t="s">
        <v>21</v>
      </c>
    </row>
    <row r="586" spans="1:13">
      <c r="A586" s="116">
        <v>5</v>
      </c>
      <c r="B586" s="40" t="s">
        <v>222</v>
      </c>
      <c r="C586" s="33" t="s">
        <v>1034</v>
      </c>
      <c r="D586" s="42" t="s">
        <v>1035</v>
      </c>
      <c r="E586" s="118">
        <v>8.1</v>
      </c>
      <c r="F586" s="116" t="s">
        <v>29</v>
      </c>
      <c r="G586" s="116" t="s">
        <v>164</v>
      </c>
      <c r="H586" s="117" t="s">
        <v>366</v>
      </c>
      <c r="I586" s="33" t="s">
        <v>93</v>
      </c>
      <c r="J586" s="117" t="s">
        <v>474</v>
      </c>
      <c r="K586" s="274">
        <v>6.25</v>
      </c>
      <c r="L586" s="253">
        <v>21</v>
      </c>
      <c r="M586" s="284" t="s">
        <v>21</v>
      </c>
    </row>
    <row r="587" spans="1:13">
      <c r="A587" s="116">
        <v>6</v>
      </c>
      <c r="B587" s="39" t="s">
        <v>1036</v>
      </c>
      <c r="C587" s="132" t="s">
        <v>1037</v>
      </c>
      <c r="D587" s="133" t="s">
        <v>109</v>
      </c>
      <c r="E587" s="134">
        <v>8.1999999999999993</v>
      </c>
      <c r="F587" s="116" t="s">
        <v>29</v>
      </c>
      <c r="G587" s="116" t="s">
        <v>30</v>
      </c>
      <c r="H587" s="117" t="s">
        <v>366</v>
      </c>
      <c r="I587" s="33" t="s">
        <v>37</v>
      </c>
      <c r="J587" s="117" t="s">
        <v>1038</v>
      </c>
      <c r="K587" s="274">
        <v>6</v>
      </c>
      <c r="L587" s="253">
        <v>23</v>
      </c>
      <c r="M587" s="284" t="s">
        <v>21</v>
      </c>
    </row>
    <row r="588" spans="1:13">
      <c r="A588" s="116">
        <v>7</v>
      </c>
      <c r="B588" s="40" t="s">
        <v>445</v>
      </c>
      <c r="C588" s="33" t="s">
        <v>640</v>
      </c>
      <c r="D588" s="42" t="s">
        <v>350</v>
      </c>
      <c r="E588" s="118">
        <v>8.1999999999999993</v>
      </c>
      <c r="F588" s="116" t="s">
        <v>72</v>
      </c>
      <c r="G588" s="116" t="s">
        <v>164</v>
      </c>
      <c r="H588" s="117" t="s">
        <v>366</v>
      </c>
      <c r="I588" s="33" t="s">
        <v>74</v>
      </c>
      <c r="J588" s="117" t="s">
        <v>1039</v>
      </c>
      <c r="K588" s="274">
        <v>6</v>
      </c>
      <c r="L588" s="253">
        <v>23</v>
      </c>
      <c r="M588" s="284" t="s">
        <v>21</v>
      </c>
    </row>
    <row r="589" spans="1:13">
      <c r="A589" s="116">
        <v>8</v>
      </c>
      <c r="B589" s="39" t="s">
        <v>440</v>
      </c>
      <c r="C589" s="137" t="s">
        <v>1040</v>
      </c>
      <c r="D589" s="138" t="s">
        <v>66</v>
      </c>
      <c r="E589" s="134">
        <v>8.4</v>
      </c>
      <c r="F589" s="116" t="s">
        <v>29</v>
      </c>
      <c r="G589" s="116" t="s">
        <v>30</v>
      </c>
      <c r="H589" s="117" t="s">
        <v>366</v>
      </c>
      <c r="I589" s="33" t="s">
        <v>32</v>
      </c>
      <c r="J589" s="117" t="s">
        <v>654</v>
      </c>
      <c r="K589" s="274">
        <v>5.75</v>
      </c>
      <c r="L589" s="253">
        <v>25</v>
      </c>
      <c r="M589" s="284"/>
    </row>
    <row r="590" spans="1:13">
      <c r="A590" s="116">
        <v>9</v>
      </c>
      <c r="B590" s="39" t="s">
        <v>1041</v>
      </c>
      <c r="C590" s="132" t="s">
        <v>65</v>
      </c>
      <c r="D590" s="133" t="s">
        <v>471</v>
      </c>
      <c r="E590" s="134">
        <v>8.1999999999999993</v>
      </c>
      <c r="F590" s="116" t="s">
        <v>29</v>
      </c>
      <c r="G590" s="116" t="s">
        <v>30</v>
      </c>
      <c r="H590" s="117" t="s">
        <v>366</v>
      </c>
      <c r="I590" s="33" t="s">
        <v>37</v>
      </c>
      <c r="J590" s="117" t="s">
        <v>1042</v>
      </c>
      <c r="K590" s="274">
        <v>5.75</v>
      </c>
      <c r="L590" s="253">
        <v>25</v>
      </c>
      <c r="M590" s="284"/>
    </row>
    <row r="591" spans="1:13">
      <c r="A591" s="116">
        <v>10</v>
      </c>
      <c r="B591" s="39" t="s">
        <v>502</v>
      </c>
      <c r="C591" s="137" t="s">
        <v>1043</v>
      </c>
      <c r="D591" s="138" t="s">
        <v>171</v>
      </c>
      <c r="E591" s="134">
        <v>8.1999999999999993</v>
      </c>
      <c r="F591" s="116" t="s">
        <v>29</v>
      </c>
      <c r="G591" s="116" t="s">
        <v>30</v>
      </c>
      <c r="H591" s="117" t="s">
        <v>366</v>
      </c>
      <c r="I591" s="33" t="s">
        <v>100</v>
      </c>
      <c r="J591" s="117" t="s">
        <v>863</v>
      </c>
      <c r="K591" s="274">
        <v>5.75</v>
      </c>
      <c r="L591" s="253">
        <v>25</v>
      </c>
      <c r="M591" s="284"/>
    </row>
    <row r="592" spans="1:13">
      <c r="A592" s="116">
        <v>11</v>
      </c>
      <c r="B592" s="39" t="s">
        <v>893</v>
      </c>
      <c r="C592" s="132" t="s">
        <v>451</v>
      </c>
      <c r="D592" s="133" t="s">
        <v>804</v>
      </c>
      <c r="E592" s="134">
        <v>8.1</v>
      </c>
      <c r="F592" s="116" t="s">
        <v>29</v>
      </c>
      <c r="G592" s="116" t="s">
        <v>30</v>
      </c>
      <c r="H592" s="117" t="s">
        <v>366</v>
      </c>
      <c r="I592" s="33" t="s">
        <v>167</v>
      </c>
      <c r="J592" s="117" t="s">
        <v>1044</v>
      </c>
      <c r="K592" s="274">
        <v>5.75</v>
      </c>
      <c r="L592" s="253">
        <v>25</v>
      </c>
      <c r="M592" s="284"/>
    </row>
    <row r="593" spans="1:13">
      <c r="A593" s="116">
        <v>12</v>
      </c>
      <c r="B593" s="39" t="s">
        <v>282</v>
      </c>
      <c r="C593" s="137" t="s">
        <v>1045</v>
      </c>
      <c r="D593" s="138" t="s">
        <v>582</v>
      </c>
      <c r="E593" s="134">
        <v>8.1999999999999993</v>
      </c>
      <c r="F593" s="116" t="s">
        <v>29</v>
      </c>
      <c r="G593" s="116" t="s">
        <v>30</v>
      </c>
      <c r="H593" s="117" t="s">
        <v>366</v>
      </c>
      <c r="I593" s="33" t="s">
        <v>54</v>
      </c>
      <c r="J593" s="117" t="s">
        <v>880</v>
      </c>
      <c r="K593" s="274">
        <v>5.5</v>
      </c>
      <c r="L593" s="253">
        <v>29</v>
      </c>
      <c r="M593" s="284"/>
    </row>
    <row r="594" spans="1:13">
      <c r="A594" s="116">
        <v>13</v>
      </c>
      <c r="B594" s="40" t="s">
        <v>85</v>
      </c>
      <c r="C594" s="33" t="s">
        <v>1046</v>
      </c>
      <c r="D594" s="42" t="s">
        <v>1047</v>
      </c>
      <c r="E594" s="118">
        <v>8.4</v>
      </c>
      <c r="F594" s="116" t="s">
        <v>29</v>
      </c>
      <c r="G594" s="116" t="s">
        <v>30</v>
      </c>
      <c r="H594" s="117" t="s">
        <v>366</v>
      </c>
      <c r="I594" s="33" t="s">
        <v>182</v>
      </c>
      <c r="J594" s="117" t="s">
        <v>369</v>
      </c>
      <c r="K594" s="274">
        <v>5.25</v>
      </c>
      <c r="L594" s="253">
        <v>30</v>
      </c>
      <c r="M594" s="284"/>
    </row>
    <row r="595" spans="1:13">
      <c r="A595" s="116">
        <v>14</v>
      </c>
      <c r="B595" s="40" t="s">
        <v>375</v>
      </c>
      <c r="C595" s="33" t="s">
        <v>496</v>
      </c>
      <c r="D595" s="42" t="s">
        <v>163</v>
      </c>
      <c r="E595" s="118">
        <v>8.4</v>
      </c>
      <c r="F595" s="116" t="s">
        <v>29</v>
      </c>
      <c r="G595" s="116" t="s">
        <v>30</v>
      </c>
      <c r="H595" s="117" t="s">
        <v>366</v>
      </c>
      <c r="I595" s="33" t="s">
        <v>182</v>
      </c>
      <c r="J595" s="117" t="s">
        <v>161</v>
      </c>
      <c r="K595" s="274">
        <v>5</v>
      </c>
      <c r="L595" s="253">
        <v>31</v>
      </c>
      <c r="M595" s="275"/>
    </row>
    <row r="596" spans="1:13">
      <c r="A596" s="116">
        <v>15</v>
      </c>
      <c r="B596" s="39" t="s">
        <v>227</v>
      </c>
      <c r="C596" s="237" t="s">
        <v>786</v>
      </c>
      <c r="D596" s="155" t="s">
        <v>210</v>
      </c>
      <c r="E596" s="134">
        <v>8.1999999999999993</v>
      </c>
      <c r="F596" s="116" t="s">
        <v>29</v>
      </c>
      <c r="G596" s="116" t="s">
        <v>30</v>
      </c>
      <c r="H596" s="117" t="s">
        <v>366</v>
      </c>
      <c r="I596" s="33" t="s">
        <v>122</v>
      </c>
      <c r="J596" s="117" t="s">
        <v>378</v>
      </c>
      <c r="K596" s="274">
        <v>4.5</v>
      </c>
      <c r="L596" s="253">
        <v>32</v>
      </c>
      <c r="M596" s="275"/>
    </row>
    <row r="597" spans="1:13">
      <c r="A597" s="116">
        <v>1</v>
      </c>
      <c r="B597" s="39" t="s">
        <v>403</v>
      </c>
      <c r="C597" s="137" t="s">
        <v>1048</v>
      </c>
      <c r="D597" s="138" t="s">
        <v>430</v>
      </c>
      <c r="E597" s="134">
        <v>8.1</v>
      </c>
      <c r="F597" s="116" t="s">
        <v>29</v>
      </c>
      <c r="G597" s="116" t="s">
        <v>30</v>
      </c>
      <c r="H597" s="117" t="s">
        <v>366</v>
      </c>
      <c r="I597" s="33" t="s">
        <v>117</v>
      </c>
      <c r="J597" s="117" t="s">
        <v>152</v>
      </c>
      <c r="K597" s="274">
        <v>4.5</v>
      </c>
      <c r="L597" s="253">
        <v>32</v>
      </c>
      <c r="M597" s="275"/>
    </row>
    <row r="598" spans="1:13">
      <c r="A598" s="116">
        <v>2</v>
      </c>
      <c r="B598" s="39" t="s">
        <v>896</v>
      </c>
      <c r="C598" s="132" t="s">
        <v>1049</v>
      </c>
      <c r="D598" s="133" t="s">
        <v>1050</v>
      </c>
      <c r="E598" s="134">
        <v>8.1</v>
      </c>
      <c r="F598" s="116" t="s">
        <v>29</v>
      </c>
      <c r="G598" s="116" t="s">
        <v>30</v>
      </c>
      <c r="H598" s="117" t="s">
        <v>366</v>
      </c>
      <c r="I598" s="33" t="s">
        <v>58</v>
      </c>
      <c r="J598" s="117" t="s">
        <v>657</v>
      </c>
      <c r="K598" s="274">
        <v>4.5</v>
      </c>
      <c r="L598" s="253">
        <v>32</v>
      </c>
      <c r="M598" s="275"/>
    </row>
    <row r="599" spans="1:13">
      <c r="A599" s="116">
        <v>3</v>
      </c>
      <c r="B599" s="39" t="s">
        <v>273</v>
      </c>
      <c r="C599" s="137" t="s">
        <v>451</v>
      </c>
      <c r="D599" s="138" t="s">
        <v>1051</v>
      </c>
      <c r="E599" s="134">
        <v>8.1999999999999993</v>
      </c>
      <c r="F599" s="116" t="s">
        <v>29</v>
      </c>
      <c r="G599" s="116" t="s">
        <v>30</v>
      </c>
      <c r="H599" s="117" t="s">
        <v>366</v>
      </c>
      <c r="I599" s="33" t="s">
        <v>32</v>
      </c>
      <c r="J599" s="117" t="s">
        <v>330</v>
      </c>
      <c r="K599" s="274">
        <v>4.25</v>
      </c>
      <c r="L599" s="253">
        <v>35</v>
      </c>
      <c r="M599" s="275"/>
    </row>
    <row r="600" spans="1:13">
      <c r="A600" s="116">
        <v>4</v>
      </c>
      <c r="B600" s="39" t="s">
        <v>213</v>
      </c>
      <c r="C600" s="137" t="s">
        <v>1052</v>
      </c>
      <c r="D600" s="138" t="s">
        <v>205</v>
      </c>
      <c r="E600" s="134">
        <v>8.3000000000000007</v>
      </c>
      <c r="F600" s="116" t="s">
        <v>29</v>
      </c>
      <c r="G600" s="116" t="s">
        <v>30</v>
      </c>
      <c r="H600" s="117" t="s">
        <v>366</v>
      </c>
      <c r="I600" s="33" t="s">
        <v>54</v>
      </c>
      <c r="J600" s="117" t="s">
        <v>177</v>
      </c>
      <c r="K600" s="274">
        <v>3.25</v>
      </c>
      <c r="L600" s="253">
        <v>36</v>
      </c>
      <c r="M600" s="275"/>
    </row>
    <row r="601" spans="1:13">
      <c r="A601" s="116">
        <v>5</v>
      </c>
      <c r="B601" s="39" t="s">
        <v>469</v>
      </c>
      <c r="C601" s="137" t="s">
        <v>549</v>
      </c>
      <c r="D601" s="138" t="s">
        <v>320</v>
      </c>
      <c r="E601" s="134">
        <v>8.1</v>
      </c>
      <c r="F601" s="116" t="s">
        <v>53</v>
      </c>
      <c r="G601" s="116" t="s">
        <v>30</v>
      </c>
      <c r="H601" s="117" t="s">
        <v>366</v>
      </c>
      <c r="I601" s="33" t="s">
        <v>133</v>
      </c>
      <c r="J601" s="117" t="s">
        <v>719</v>
      </c>
      <c r="K601" s="274">
        <v>3.25</v>
      </c>
      <c r="L601" s="253">
        <v>36</v>
      </c>
      <c r="M601" s="275"/>
    </row>
    <row r="602" spans="1:13">
      <c r="A602" s="116">
        <v>6</v>
      </c>
      <c r="B602" s="40" t="s">
        <v>378</v>
      </c>
      <c r="C602" s="33" t="s">
        <v>1053</v>
      </c>
      <c r="D602" s="42" t="s">
        <v>1054</v>
      </c>
      <c r="E602" s="118">
        <v>8.1</v>
      </c>
      <c r="F602" s="116" t="s">
        <v>72</v>
      </c>
      <c r="G602" s="116" t="s">
        <v>30</v>
      </c>
      <c r="H602" s="117" t="s">
        <v>366</v>
      </c>
      <c r="I602" s="33" t="s">
        <v>74</v>
      </c>
      <c r="J602" s="117" t="s">
        <v>1055</v>
      </c>
      <c r="K602" s="274">
        <v>3.25</v>
      </c>
      <c r="L602" s="253">
        <v>36</v>
      </c>
      <c r="M602" s="275"/>
    </row>
    <row r="603" spans="1:13">
      <c r="A603" s="116">
        <v>7</v>
      </c>
      <c r="B603" s="39" t="s">
        <v>48</v>
      </c>
      <c r="C603" s="137" t="s">
        <v>1056</v>
      </c>
      <c r="D603" s="138" t="s">
        <v>479</v>
      </c>
      <c r="E603" s="134">
        <v>8.1</v>
      </c>
      <c r="F603" s="116" t="s">
        <v>53</v>
      </c>
      <c r="G603" s="116" t="s">
        <v>30</v>
      </c>
      <c r="H603" s="117" t="s">
        <v>366</v>
      </c>
      <c r="I603" s="33" t="s">
        <v>133</v>
      </c>
      <c r="J603" s="117" t="s">
        <v>110</v>
      </c>
      <c r="K603" s="274">
        <v>3</v>
      </c>
      <c r="L603" s="253">
        <v>39</v>
      </c>
      <c r="M603" s="275"/>
    </row>
    <row r="604" spans="1:13">
      <c r="A604" s="116">
        <v>8</v>
      </c>
      <c r="B604" s="39" t="s">
        <v>1057</v>
      </c>
      <c r="C604" s="132" t="s">
        <v>1058</v>
      </c>
      <c r="D604" s="133" t="s">
        <v>653</v>
      </c>
      <c r="E604" s="134">
        <v>8.1</v>
      </c>
      <c r="F604" s="116" t="s">
        <v>29</v>
      </c>
      <c r="G604" s="116" t="s">
        <v>30</v>
      </c>
      <c r="H604" s="117" t="s">
        <v>366</v>
      </c>
      <c r="I604" s="33" t="s">
        <v>58</v>
      </c>
      <c r="J604" s="117" t="s">
        <v>1059</v>
      </c>
      <c r="K604" s="274">
        <v>3</v>
      </c>
      <c r="L604" s="253">
        <v>39</v>
      </c>
      <c r="M604" s="275"/>
    </row>
    <row r="605" spans="1:13">
      <c r="A605" s="116">
        <v>9</v>
      </c>
      <c r="B605" s="40" t="s">
        <v>338</v>
      </c>
      <c r="C605" s="33" t="s">
        <v>1060</v>
      </c>
      <c r="D605" s="42" t="s">
        <v>584</v>
      </c>
      <c r="E605" s="118">
        <v>8.4</v>
      </c>
      <c r="F605" s="116" t="s">
        <v>29</v>
      </c>
      <c r="G605" s="116" t="s">
        <v>30</v>
      </c>
      <c r="H605" s="117" t="s">
        <v>366</v>
      </c>
      <c r="I605" s="33" t="s">
        <v>230</v>
      </c>
      <c r="J605" s="117" t="s">
        <v>1061</v>
      </c>
      <c r="K605" s="274">
        <v>2.75</v>
      </c>
      <c r="L605" s="253">
        <v>41</v>
      </c>
      <c r="M605" s="275"/>
    </row>
    <row r="606" spans="1:13">
      <c r="A606" s="116">
        <v>10</v>
      </c>
      <c r="B606" s="40" t="s">
        <v>393</v>
      </c>
      <c r="C606" s="33" t="s">
        <v>1062</v>
      </c>
      <c r="D606" s="42" t="s">
        <v>510</v>
      </c>
      <c r="E606" s="118">
        <v>8.1999999999999993</v>
      </c>
      <c r="F606" s="116" t="s">
        <v>53</v>
      </c>
      <c r="G606" s="116" t="s">
        <v>53</v>
      </c>
      <c r="H606" s="117" t="s">
        <v>366</v>
      </c>
      <c r="I606" s="33" t="s">
        <v>230</v>
      </c>
      <c r="J606" s="117" t="s">
        <v>327</v>
      </c>
      <c r="K606" s="274">
        <v>2.5</v>
      </c>
      <c r="L606" s="253">
        <v>42</v>
      </c>
      <c r="M606" s="275"/>
    </row>
    <row r="607" spans="1:13">
      <c r="A607" s="116">
        <v>11</v>
      </c>
      <c r="B607" s="40" t="s">
        <v>101</v>
      </c>
      <c r="C607" s="33" t="s">
        <v>496</v>
      </c>
      <c r="D607" s="42" t="s">
        <v>1063</v>
      </c>
      <c r="E607" s="118">
        <v>8.1</v>
      </c>
      <c r="F607" s="116" t="s">
        <v>53</v>
      </c>
      <c r="G607" s="116" t="s">
        <v>30</v>
      </c>
      <c r="H607" s="117" t="s">
        <v>366</v>
      </c>
      <c r="I607" s="33" t="s">
        <v>182</v>
      </c>
      <c r="J607" s="117" t="s">
        <v>708</v>
      </c>
      <c r="K607" s="274">
        <v>2.5</v>
      </c>
      <c r="L607" s="253">
        <v>42</v>
      </c>
      <c r="M607" s="275"/>
    </row>
    <row r="608" spans="1:13">
      <c r="A608" s="116">
        <v>12</v>
      </c>
      <c r="B608" s="39" t="s">
        <v>126</v>
      </c>
      <c r="C608" s="137" t="s">
        <v>1064</v>
      </c>
      <c r="D608" s="138" t="s">
        <v>466</v>
      </c>
      <c r="E608" s="134">
        <v>8.1</v>
      </c>
      <c r="F608" s="116" t="s">
        <v>29</v>
      </c>
      <c r="G608" s="116" t="s">
        <v>30</v>
      </c>
      <c r="H608" s="117" t="s">
        <v>366</v>
      </c>
      <c r="I608" s="33" t="s">
        <v>172</v>
      </c>
      <c r="J608" s="117" t="s">
        <v>69</v>
      </c>
      <c r="K608" s="274">
        <v>2</v>
      </c>
      <c r="L608" s="253">
        <v>44</v>
      </c>
      <c r="M608" s="275"/>
    </row>
    <row r="609" spans="1:13">
      <c r="A609" s="116">
        <v>13</v>
      </c>
      <c r="B609" s="40" t="s">
        <v>94</v>
      </c>
      <c r="C609" s="33" t="s">
        <v>1065</v>
      </c>
      <c r="D609" s="42" t="s">
        <v>340</v>
      </c>
      <c r="E609" s="118">
        <v>8.3000000000000007</v>
      </c>
      <c r="F609" s="116" t="s">
        <v>53</v>
      </c>
      <c r="G609" s="116" t="s">
        <v>164</v>
      </c>
      <c r="H609" s="117" t="s">
        <v>366</v>
      </c>
      <c r="I609" s="33" t="s">
        <v>93</v>
      </c>
      <c r="J609" s="117" t="s">
        <v>184</v>
      </c>
      <c r="K609" s="274">
        <v>1</v>
      </c>
      <c r="L609" s="253">
        <v>45</v>
      </c>
      <c r="M609" s="275"/>
    </row>
    <row r="610" spans="1:13">
      <c r="A610" s="116">
        <v>14</v>
      </c>
      <c r="B610" s="40" t="s">
        <v>207</v>
      </c>
      <c r="C610" s="33" t="s">
        <v>1066</v>
      </c>
      <c r="D610" s="42" t="s">
        <v>1047</v>
      </c>
      <c r="E610" s="118">
        <v>8.1</v>
      </c>
      <c r="F610" s="116" t="s">
        <v>29</v>
      </c>
      <c r="G610" s="116" t="s">
        <v>30</v>
      </c>
      <c r="H610" s="117" t="s">
        <v>366</v>
      </c>
      <c r="I610" s="33" t="s">
        <v>206</v>
      </c>
      <c r="J610" s="117" t="s">
        <v>400</v>
      </c>
      <c r="K610" s="274">
        <v>1</v>
      </c>
      <c r="L610" s="253">
        <v>45</v>
      </c>
      <c r="M610" s="275"/>
    </row>
    <row r="611" spans="1:13">
      <c r="A611" s="116">
        <v>15</v>
      </c>
      <c r="B611" s="39" t="s">
        <v>930</v>
      </c>
      <c r="C611" s="132" t="s">
        <v>1067</v>
      </c>
      <c r="D611" s="133" t="s">
        <v>1068</v>
      </c>
      <c r="E611" s="134">
        <v>8.4</v>
      </c>
      <c r="F611" s="116" t="s">
        <v>29</v>
      </c>
      <c r="G611" s="116" t="s">
        <v>30</v>
      </c>
      <c r="H611" s="117" t="s">
        <v>366</v>
      </c>
      <c r="I611" s="33" t="s">
        <v>58</v>
      </c>
      <c r="J611" s="117" t="s">
        <v>1069</v>
      </c>
      <c r="K611" s="274">
        <v>1</v>
      </c>
      <c r="L611" s="253">
        <v>45</v>
      </c>
      <c r="M611" s="275"/>
    </row>
    <row r="612" spans="1:13">
      <c r="A612" s="116">
        <v>16</v>
      </c>
      <c r="B612" s="40" t="s">
        <v>348</v>
      </c>
      <c r="C612" s="33" t="s">
        <v>1070</v>
      </c>
      <c r="D612" s="42" t="s">
        <v>1071</v>
      </c>
      <c r="E612" s="118">
        <v>8.1</v>
      </c>
      <c r="F612" s="116" t="s">
        <v>29</v>
      </c>
      <c r="G612" s="116" t="s">
        <v>30</v>
      </c>
      <c r="H612" s="117" t="s">
        <v>366</v>
      </c>
      <c r="I612" s="33" t="s">
        <v>230</v>
      </c>
      <c r="J612" s="117" t="s">
        <v>1072</v>
      </c>
      <c r="K612" s="274">
        <v>0.75</v>
      </c>
      <c r="L612" s="253">
        <v>48</v>
      </c>
      <c r="M612" s="275"/>
    </row>
    <row r="613" spans="1:13">
      <c r="A613" s="116">
        <v>17</v>
      </c>
      <c r="B613" s="39" t="s">
        <v>1073</v>
      </c>
      <c r="C613" s="132" t="s">
        <v>1074</v>
      </c>
      <c r="D613" s="133" t="s">
        <v>510</v>
      </c>
      <c r="E613" s="134">
        <v>8.8000000000000007</v>
      </c>
      <c r="F613" s="116" t="s">
        <v>29</v>
      </c>
      <c r="G613" s="116" t="s">
        <v>30</v>
      </c>
      <c r="H613" s="117" t="s">
        <v>366</v>
      </c>
      <c r="I613" s="33" t="s">
        <v>105</v>
      </c>
      <c r="J613" s="117" t="s">
        <v>269</v>
      </c>
      <c r="K613" s="274">
        <v>0.5</v>
      </c>
      <c r="L613" s="253">
        <v>49</v>
      </c>
      <c r="M613" s="275"/>
    </row>
    <row r="614" spans="1:13">
      <c r="A614" s="116">
        <v>18</v>
      </c>
      <c r="B614" s="47" t="s">
        <v>353</v>
      </c>
      <c r="C614" s="33" t="s">
        <v>1075</v>
      </c>
      <c r="D614" s="42" t="s">
        <v>447</v>
      </c>
      <c r="E614" s="129">
        <v>8.1</v>
      </c>
      <c r="F614" s="130" t="s">
        <v>53</v>
      </c>
      <c r="G614" s="130" t="s">
        <v>30</v>
      </c>
      <c r="H614" s="119" t="s">
        <v>366</v>
      </c>
      <c r="I614" s="33" t="s">
        <v>182</v>
      </c>
      <c r="J614" s="117" t="s">
        <v>588</v>
      </c>
      <c r="K614" s="274">
        <v>0.5</v>
      </c>
      <c r="L614" s="253">
        <v>49</v>
      </c>
      <c r="M614" s="275"/>
    </row>
    <row r="615" spans="1:13">
      <c r="A615" s="116">
        <v>19</v>
      </c>
      <c r="B615" s="39" t="s">
        <v>193</v>
      </c>
      <c r="C615" s="137" t="s">
        <v>1076</v>
      </c>
      <c r="D615" s="138" t="s">
        <v>1077</v>
      </c>
      <c r="E615" s="134">
        <v>8.1999999999999993</v>
      </c>
      <c r="F615" s="116" t="s">
        <v>53</v>
      </c>
      <c r="G615" s="116" t="s">
        <v>30</v>
      </c>
      <c r="H615" s="117" t="s">
        <v>366</v>
      </c>
      <c r="I615" s="33" t="s">
        <v>100</v>
      </c>
      <c r="J615" s="117" t="s">
        <v>598</v>
      </c>
      <c r="K615" s="274">
        <v>0.5</v>
      </c>
      <c r="L615" s="253">
        <v>49</v>
      </c>
      <c r="M615" s="275"/>
    </row>
    <row r="616" spans="1:13">
      <c r="A616" s="156">
        <v>1</v>
      </c>
      <c r="B616" s="43" t="s">
        <v>1078</v>
      </c>
      <c r="C616" s="145" t="s">
        <v>1079</v>
      </c>
      <c r="D616" s="146" t="s">
        <v>323</v>
      </c>
      <c r="E616" s="147">
        <v>8.1999999999999993</v>
      </c>
      <c r="F616" s="77" t="s">
        <v>29</v>
      </c>
      <c r="G616" s="77" t="s">
        <v>30</v>
      </c>
      <c r="H616" s="91" t="s">
        <v>31</v>
      </c>
      <c r="I616" s="13" t="s">
        <v>58</v>
      </c>
      <c r="J616" s="91" t="s">
        <v>900</v>
      </c>
      <c r="K616" s="274">
        <v>15.5</v>
      </c>
      <c r="L616" s="253">
        <v>1</v>
      </c>
      <c r="M616" s="275" t="s">
        <v>18</v>
      </c>
    </row>
    <row r="617" spans="1:13">
      <c r="A617" s="156">
        <v>2</v>
      </c>
      <c r="B617" s="43" t="s">
        <v>1080</v>
      </c>
      <c r="C617" s="145" t="s">
        <v>1081</v>
      </c>
      <c r="D617" s="146" t="s">
        <v>607</v>
      </c>
      <c r="E617" s="147">
        <v>8.1999999999999993</v>
      </c>
      <c r="F617" s="77" t="s">
        <v>29</v>
      </c>
      <c r="G617" s="77" t="s">
        <v>30</v>
      </c>
      <c r="H617" s="91" t="s">
        <v>31</v>
      </c>
      <c r="I617" s="13" t="s">
        <v>37</v>
      </c>
      <c r="J617" s="91" t="s">
        <v>187</v>
      </c>
      <c r="K617" s="274">
        <v>13.5</v>
      </c>
      <c r="L617" s="253">
        <v>2</v>
      </c>
      <c r="M617" s="275" t="s">
        <v>19</v>
      </c>
    </row>
    <row r="618" spans="1:13">
      <c r="A618" s="156">
        <v>3</v>
      </c>
      <c r="B618" s="43" t="s">
        <v>842</v>
      </c>
      <c r="C618" s="145" t="s">
        <v>197</v>
      </c>
      <c r="D618" s="146" t="s">
        <v>674</v>
      </c>
      <c r="E618" s="147">
        <v>8.1</v>
      </c>
      <c r="F618" s="77" t="s">
        <v>29</v>
      </c>
      <c r="G618" s="77" t="s">
        <v>30</v>
      </c>
      <c r="H618" s="91" t="s">
        <v>31</v>
      </c>
      <c r="I618" s="13" t="s">
        <v>167</v>
      </c>
      <c r="J618" s="91" t="s">
        <v>706</v>
      </c>
      <c r="K618" s="274">
        <v>12.5</v>
      </c>
      <c r="L618" s="253">
        <v>3</v>
      </c>
      <c r="M618" s="275" t="s">
        <v>19</v>
      </c>
    </row>
    <row r="619" spans="1:13">
      <c r="A619" s="156">
        <v>4</v>
      </c>
      <c r="B619" s="43" t="s">
        <v>888</v>
      </c>
      <c r="C619" s="145" t="s">
        <v>148</v>
      </c>
      <c r="D619" s="146" t="s">
        <v>201</v>
      </c>
      <c r="E619" s="147">
        <v>8.8000000000000007</v>
      </c>
      <c r="F619" s="77" t="s">
        <v>29</v>
      </c>
      <c r="G619" s="77" t="s">
        <v>30</v>
      </c>
      <c r="H619" s="91" t="s">
        <v>31</v>
      </c>
      <c r="I619" s="13" t="s">
        <v>105</v>
      </c>
      <c r="J619" s="91" t="s">
        <v>743</v>
      </c>
      <c r="K619" s="274">
        <v>12.5</v>
      </c>
      <c r="L619" s="253">
        <v>3</v>
      </c>
      <c r="M619" s="275" t="s">
        <v>19</v>
      </c>
    </row>
    <row r="620" spans="1:13">
      <c r="A620" s="156">
        <v>5</v>
      </c>
      <c r="B620" s="43" t="s">
        <v>1055</v>
      </c>
      <c r="C620" s="145" t="s">
        <v>1082</v>
      </c>
      <c r="D620" s="146" t="s">
        <v>205</v>
      </c>
      <c r="E620" s="147">
        <v>8.6</v>
      </c>
      <c r="F620" s="77" t="s">
        <v>29</v>
      </c>
      <c r="G620" s="77" t="s">
        <v>30</v>
      </c>
      <c r="H620" s="91" t="s">
        <v>31</v>
      </c>
      <c r="I620" s="13" t="s">
        <v>58</v>
      </c>
      <c r="J620" s="91" t="s">
        <v>26</v>
      </c>
      <c r="K620" s="274">
        <v>11.25</v>
      </c>
      <c r="L620" s="253">
        <v>5</v>
      </c>
      <c r="M620" s="275" t="s">
        <v>20</v>
      </c>
    </row>
    <row r="621" spans="1:13">
      <c r="A621" s="156">
        <v>6</v>
      </c>
      <c r="B621" s="43" t="s">
        <v>1083</v>
      </c>
      <c r="C621" s="145" t="s">
        <v>1025</v>
      </c>
      <c r="D621" s="146" t="s">
        <v>275</v>
      </c>
      <c r="E621" s="147">
        <v>8.4</v>
      </c>
      <c r="F621" s="77" t="s">
        <v>29</v>
      </c>
      <c r="G621" s="77" t="s">
        <v>30</v>
      </c>
      <c r="H621" s="91" t="s">
        <v>31</v>
      </c>
      <c r="I621" s="13" t="s">
        <v>58</v>
      </c>
      <c r="J621" s="91" t="s">
        <v>443</v>
      </c>
      <c r="K621" s="274">
        <v>10.5</v>
      </c>
      <c r="L621" s="253">
        <v>6</v>
      </c>
      <c r="M621" s="275" t="s">
        <v>20</v>
      </c>
    </row>
    <row r="622" spans="1:13">
      <c r="A622" s="156">
        <v>7</v>
      </c>
      <c r="B622" s="43" t="s">
        <v>231</v>
      </c>
      <c r="C622" s="148" t="s">
        <v>1084</v>
      </c>
      <c r="D622" s="149" t="s">
        <v>1085</v>
      </c>
      <c r="E622" s="147">
        <v>8.1</v>
      </c>
      <c r="F622" s="77" t="s">
        <v>53</v>
      </c>
      <c r="G622" s="77" t="s">
        <v>30</v>
      </c>
      <c r="H622" s="91" t="s">
        <v>31</v>
      </c>
      <c r="I622" s="13" t="s">
        <v>133</v>
      </c>
      <c r="J622" s="91" t="s">
        <v>220</v>
      </c>
      <c r="K622" s="274">
        <v>10</v>
      </c>
      <c r="L622" s="253">
        <v>7</v>
      </c>
      <c r="M622" s="275" t="s">
        <v>20</v>
      </c>
    </row>
    <row r="623" spans="1:13">
      <c r="A623" s="156">
        <v>8</v>
      </c>
      <c r="B623" s="43" t="s">
        <v>1086</v>
      </c>
      <c r="C623" s="145" t="s">
        <v>1087</v>
      </c>
      <c r="D623" s="146" t="s">
        <v>243</v>
      </c>
      <c r="E623" s="147">
        <v>8.1</v>
      </c>
      <c r="F623" s="77" t="s">
        <v>29</v>
      </c>
      <c r="G623" s="77" t="s">
        <v>30</v>
      </c>
      <c r="H623" s="91" t="s">
        <v>31</v>
      </c>
      <c r="I623" s="13" t="s">
        <v>37</v>
      </c>
      <c r="J623" s="91" t="s">
        <v>889</v>
      </c>
      <c r="K623" s="274">
        <v>10</v>
      </c>
      <c r="L623" s="253">
        <v>7</v>
      </c>
      <c r="M623" s="275" t="s">
        <v>20</v>
      </c>
    </row>
    <row r="624" spans="1:13">
      <c r="A624" s="156">
        <v>9</v>
      </c>
      <c r="B624" s="43" t="s">
        <v>1088</v>
      </c>
      <c r="C624" s="145" t="s">
        <v>873</v>
      </c>
      <c r="D624" s="146" t="s">
        <v>212</v>
      </c>
      <c r="E624" s="147">
        <v>8.8000000000000007</v>
      </c>
      <c r="F624" s="77" t="s">
        <v>29</v>
      </c>
      <c r="G624" s="77" t="s">
        <v>30</v>
      </c>
      <c r="H624" s="91" t="s">
        <v>31</v>
      </c>
      <c r="I624" s="13" t="s">
        <v>105</v>
      </c>
      <c r="J624" s="91" t="s">
        <v>1089</v>
      </c>
      <c r="K624" s="274">
        <v>10</v>
      </c>
      <c r="L624" s="253">
        <v>7</v>
      </c>
      <c r="M624" s="275" t="s">
        <v>20</v>
      </c>
    </row>
    <row r="625" spans="1:13">
      <c r="A625" s="156">
        <v>10</v>
      </c>
      <c r="B625" s="12" t="s">
        <v>279</v>
      </c>
      <c r="C625" s="13" t="s">
        <v>1090</v>
      </c>
      <c r="D625" s="78" t="s">
        <v>1091</v>
      </c>
      <c r="E625" s="79">
        <v>8.1999999999999993</v>
      </c>
      <c r="F625" s="77" t="s">
        <v>72</v>
      </c>
      <c r="G625" s="77" t="s">
        <v>73</v>
      </c>
      <c r="H625" s="91" t="s">
        <v>31</v>
      </c>
      <c r="I625" s="13" t="s">
        <v>74</v>
      </c>
      <c r="J625" s="91" t="s">
        <v>414</v>
      </c>
      <c r="K625" s="274">
        <v>9.75</v>
      </c>
      <c r="L625" s="253">
        <v>10</v>
      </c>
      <c r="M625" s="275" t="s">
        <v>20</v>
      </c>
    </row>
    <row r="626" spans="1:13">
      <c r="A626" s="156">
        <v>11</v>
      </c>
      <c r="B626" s="43" t="s">
        <v>1072</v>
      </c>
      <c r="C626" s="145" t="s">
        <v>1092</v>
      </c>
      <c r="D626" s="146" t="s">
        <v>112</v>
      </c>
      <c r="E626" s="147">
        <v>8.6999999999999993</v>
      </c>
      <c r="F626" s="77" t="s">
        <v>29</v>
      </c>
      <c r="G626" s="77" t="s">
        <v>30</v>
      </c>
      <c r="H626" s="91" t="s">
        <v>31</v>
      </c>
      <c r="I626" s="13" t="s">
        <v>58</v>
      </c>
      <c r="J626" s="91" t="s">
        <v>655</v>
      </c>
      <c r="K626" s="274">
        <v>9.5</v>
      </c>
      <c r="L626" s="253">
        <v>11</v>
      </c>
      <c r="M626" s="275" t="s">
        <v>20</v>
      </c>
    </row>
    <row r="627" spans="1:13">
      <c r="A627" s="156">
        <v>12</v>
      </c>
      <c r="B627" s="43" t="s">
        <v>1093</v>
      </c>
      <c r="C627" s="145" t="s">
        <v>1094</v>
      </c>
      <c r="D627" s="146" t="s">
        <v>112</v>
      </c>
      <c r="E627" s="147">
        <v>8.1</v>
      </c>
      <c r="F627" s="77" t="s">
        <v>29</v>
      </c>
      <c r="G627" s="77" t="s">
        <v>30</v>
      </c>
      <c r="H627" s="91" t="s">
        <v>31</v>
      </c>
      <c r="I627" s="13" t="s">
        <v>167</v>
      </c>
      <c r="J627" s="91" t="s">
        <v>710</v>
      </c>
      <c r="K627" s="274">
        <v>9.5</v>
      </c>
      <c r="L627" s="253">
        <v>11</v>
      </c>
      <c r="M627" s="275" t="s">
        <v>20</v>
      </c>
    </row>
    <row r="628" spans="1:13">
      <c r="A628" s="156">
        <v>13</v>
      </c>
      <c r="B628" s="43" t="s">
        <v>911</v>
      </c>
      <c r="C628" s="145" t="s">
        <v>1095</v>
      </c>
      <c r="D628" s="146" t="s">
        <v>141</v>
      </c>
      <c r="E628" s="147">
        <v>8.1</v>
      </c>
      <c r="F628" s="77" t="s">
        <v>29</v>
      </c>
      <c r="G628" s="77" t="s">
        <v>30</v>
      </c>
      <c r="H628" s="91" t="s">
        <v>31</v>
      </c>
      <c r="I628" s="13" t="s">
        <v>37</v>
      </c>
      <c r="J628" s="91" t="s">
        <v>1096</v>
      </c>
      <c r="K628" s="274">
        <v>9.5</v>
      </c>
      <c r="L628" s="253">
        <v>11</v>
      </c>
      <c r="M628" s="275" t="s">
        <v>20</v>
      </c>
    </row>
    <row r="629" spans="1:13">
      <c r="A629" s="156">
        <v>14</v>
      </c>
      <c r="B629" s="44" t="s">
        <v>129</v>
      </c>
      <c r="C629" s="148" t="s">
        <v>407</v>
      </c>
      <c r="D629" s="149" t="s">
        <v>171</v>
      </c>
      <c r="E629" s="152">
        <v>8.1</v>
      </c>
      <c r="F629" s="83" t="s">
        <v>29</v>
      </c>
      <c r="G629" s="83" t="s">
        <v>30</v>
      </c>
      <c r="H629" s="115" t="s">
        <v>31</v>
      </c>
      <c r="I629" s="13" t="s">
        <v>172</v>
      </c>
      <c r="J629" s="91" t="s">
        <v>850</v>
      </c>
      <c r="K629" s="274">
        <v>9.25</v>
      </c>
      <c r="L629" s="253">
        <v>14</v>
      </c>
      <c r="M629" s="275" t="s">
        <v>20</v>
      </c>
    </row>
    <row r="630" spans="1:13">
      <c r="A630" s="156">
        <v>15</v>
      </c>
      <c r="B630" s="43" t="s">
        <v>343</v>
      </c>
      <c r="C630" s="148" t="s">
        <v>1097</v>
      </c>
      <c r="D630" s="149" t="s">
        <v>84</v>
      </c>
      <c r="E630" s="147">
        <v>8.4</v>
      </c>
      <c r="F630" s="77" t="s">
        <v>53</v>
      </c>
      <c r="G630" s="77" t="s">
        <v>30</v>
      </c>
      <c r="H630" s="91" t="s">
        <v>31</v>
      </c>
      <c r="I630" s="13" t="s">
        <v>32</v>
      </c>
      <c r="J630" s="91" t="s">
        <v>89</v>
      </c>
      <c r="K630" s="274">
        <v>9</v>
      </c>
      <c r="L630" s="253">
        <v>15</v>
      </c>
      <c r="M630" s="275" t="s">
        <v>20</v>
      </c>
    </row>
    <row r="631" spans="1:13">
      <c r="A631" s="156">
        <v>16</v>
      </c>
      <c r="B631" s="43" t="s">
        <v>1098</v>
      </c>
      <c r="C631" s="145" t="s">
        <v>1099</v>
      </c>
      <c r="D631" s="146" t="s">
        <v>125</v>
      </c>
      <c r="E631" s="147">
        <v>8.6</v>
      </c>
      <c r="F631" s="77" t="s">
        <v>29</v>
      </c>
      <c r="G631" s="77" t="s">
        <v>30</v>
      </c>
      <c r="H631" s="91" t="s">
        <v>31</v>
      </c>
      <c r="I631" s="13" t="s">
        <v>58</v>
      </c>
      <c r="J631" s="91" t="s">
        <v>1100</v>
      </c>
      <c r="K631" s="274">
        <v>8.75</v>
      </c>
      <c r="L631" s="253">
        <v>16</v>
      </c>
      <c r="M631" s="275" t="s">
        <v>21</v>
      </c>
    </row>
    <row r="632" spans="1:13">
      <c r="A632" s="156">
        <v>17</v>
      </c>
      <c r="B632" s="43" t="s">
        <v>1101</v>
      </c>
      <c r="C632" s="145" t="s">
        <v>1102</v>
      </c>
      <c r="D632" s="146" t="s">
        <v>584</v>
      </c>
      <c r="E632" s="147">
        <v>8.6</v>
      </c>
      <c r="F632" s="77" t="s">
        <v>29</v>
      </c>
      <c r="G632" s="77" t="s">
        <v>30</v>
      </c>
      <c r="H632" s="91" t="s">
        <v>31</v>
      </c>
      <c r="I632" s="13" t="s">
        <v>58</v>
      </c>
      <c r="J632" s="91" t="s">
        <v>1103</v>
      </c>
      <c r="K632" s="274">
        <v>8.75</v>
      </c>
      <c r="L632" s="253">
        <v>16</v>
      </c>
      <c r="M632" s="275" t="s">
        <v>21</v>
      </c>
    </row>
    <row r="633" spans="1:13">
      <c r="A633" s="156">
        <v>18</v>
      </c>
      <c r="B633" s="43" t="s">
        <v>1104</v>
      </c>
      <c r="C633" s="145" t="s">
        <v>1105</v>
      </c>
      <c r="D633" s="146" t="s">
        <v>670</v>
      </c>
      <c r="E633" s="147">
        <v>8.4</v>
      </c>
      <c r="F633" s="77" t="s">
        <v>29</v>
      </c>
      <c r="G633" s="77" t="s">
        <v>30</v>
      </c>
      <c r="H633" s="91" t="s">
        <v>31</v>
      </c>
      <c r="I633" s="13" t="s">
        <v>37</v>
      </c>
      <c r="J633" s="91" t="s">
        <v>169</v>
      </c>
      <c r="K633" s="274">
        <v>8.5</v>
      </c>
      <c r="L633" s="253">
        <v>18</v>
      </c>
      <c r="M633" s="275" t="s">
        <v>21</v>
      </c>
    </row>
    <row r="634" spans="1:13">
      <c r="A634" s="156">
        <v>1</v>
      </c>
      <c r="B634" s="12" t="s">
        <v>482</v>
      </c>
      <c r="C634" s="13" t="s">
        <v>1106</v>
      </c>
      <c r="D634" s="78" t="s">
        <v>163</v>
      </c>
      <c r="E634" s="79">
        <v>8.1999999999999993</v>
      </c>
      <c r="F634" s="77" t="s">
        <v>72</v>
      </c>
      <c r="G634" s="77" t="s">
        <v>73</v>
      </c>
      <c r="H634" s="91" t="s">
        <v>31</v>
      </c>
      <c r="I634" s="13" t="s">
        <v>74</v>
      </c>
      <c r="J634" s="91" t="s">
        <v>188</v>
      </c>
      <c r="K634" s="274">
        <v>8.25</v>
      </c>
      <c r="L634" s="253">
        <v>19</v>
      </c>
      <c r="M634" s="275" t="s">
        <v>21</v>
      </c>
    </row>
    <row r="635" spans="1:13">
      <c r="A635" s="156">
        <v>2</v>
      </c>
      <c r="B635" s="43" t="s">
        <v>1096</v>
      </c>
      <c r="C635" s="145" t="s">
        <v>1107</v>
      </c>
      <c r="D635" s="146" t="s">
        <v>141</v>
      </c>
      <c r="E635" s="147">
        <v>8.8000000000000007</v>
      </c>
      <c r="F635" s="77" t="s">
        <v>29</v>
      </c>
      <c r="G635" s="77" t="s">
        <v>30</v>
      </c>
      <c r="H635" s="91" t="s">
        <v>31</v>
      </c>
      <c r="I635" s="13" t="s">
        <v>105</v>
      </c>
      <c r="J635" s="91" t="s">
        <v>1078</v>
      </c>
      <c r="K635" s="274">
        <v>8.25</v>
      </c>
      <c r="L635" s="253">
        <v>19</v>
      </c>
      <c r="M635" s="275" t="s">
        <v>21</v>
      </c>
    </row>
    <row r="636" spans="1:13">
      <c r="A636" s="156">
        <v>3</v>
      </c>
      <c r="B636" s="12" t="s">
        <v>425</v>
      </c>
      <c r="C636" s="13" t="s">
        <v>959</v>
      </c>
      <c r="D636" s="78" t="s">
        <v>212</v>
      </c>
      <c r="E636" s="79">
        <v>8.1</v>
      </c>
      <c r="F636" s="77" t="s">
        <v>29</v>
      </c>
      <c r="G636" s="77" t="s">
        <v>30</v>
      </c>
      <c r="H636" s="91" t="s">
        <v>31</v>
      </c>
      <c r="I636" s="13" t="s">
        <v>80</v>
      </c>
      <c r="J636" s="91" t="s">
        <v>1108</v>
      </c>
      <c r="K636" s="274">
        <v>8.25</v>
      </c>
      <c r="L636" s="253">
        <v>19</v>
      </c>
      <c r="M636" s="275" t="s">
        <v>21</v>
      </c>
    </row>
    <row r="637" spans="1:13">
      <c r="A637" s="156">
        <v>4</v>
      </c>
      <c r="B637" s="12" t="s">
        <v>453</v>
      </c>
      <c r="C637" s="13" t="s">
        <v>1109</v>
      </c>
      <c r="D637" s="78" t="s">
        <v>171</v>
      </c>
      <c r="E637" s="79">
        <v>8.3000000000000007</v>
      </c>
      <c r="F637" s="77" t="s">
        <v>53</v>
      </c>
      <c r="G637" s="77" t="s">
        <v>30</v>
      </c>
      <c r="H637" s="91" t="s">
        <v>31</v>
      </c>
      <c r="I637" s="13" t="s">
        <v>80</v>
      </c>
      <c r="J637" s="91" t="s">
        <v>855</v>
      </c>
      <c r="K637" s="274">
        <v>7.75</v>
      </c>
      <c r="L637" s="253">
        <v>22</v>
      </c>
      <c r="M637" s="275" t="s">
        <v>21</v>
      </c>
    </row>
    <row r="638" spans="1:13">
      <c r="A638" s="156">
        <v>5</v>
      </c>
      <c r="B638" s="43" t="s">
        <v>618</v>
      </c>
      <c r="C638" s="148" t="s">
        <v>1110</v>
      </c>
      <c r="D638" s="149" t="s">
        <v>243</v>
      </c>
      <c r="E638" s="147">
        <v>8.1999999999999993</v>
      </c>
      <c r="F638" s="77" t="s">
        <v>53</v>
      </c>
      <c r="G638" s="77" t="s">
        <v>30</v>
      </c>
      <c r="H638" s="91" t="s">
        <v>31</v>
      </c>
      <c r="I638" s="13" t="s">
        <v>100</v>
      </c>
      <c r="J638" s="91" t="s">
        <v>872</v>
      </c>
      <c r="K638" s="274">
        <v>7.75</v>
      </c>
      <c r="L638" s="253">
        <v>22</v>
      </c>
      <c r="M638" s="275" t="s">
        <v>21</v>
      </c>
    </row>
    <row r="639" spans="1:13">
      <c r="A639" s="156">
        <v>6</v>
      </c>
      <c r="B639" s="43" t="s">
        <v>902</v>
      </c>
      <c r="C639" s="145" t="s">
        <v>1111</v>
      </c>
      <c r="D639" s="146" t="s">
        <v>212</v>
      </c>
      <c r="E639" s="147">
        <v>8.8000000000000007</v>
      </c>
      <c r="F639" s="77" t="s">
        <v>29</v>
      </c>
      <c r="G639" s="77" t="s">
        <v>30</v>
      </c>
      <c r="H639" s="91" t="s">
        <v>31</v>
      </c>
      <c r="I639" s="13" t="s">
        <v>105</v>
      </c>
      <c r="J639" s="91" t="s">
        <v>1112</v>
      </c>
      <c r="K639" s="274">
        <v>7.75</v>
      </c>
      <c r="L639" s="253">
        <v>22</v>
      </c>
      <c r="M639" s="275" t="s">
        <v>21</v>
      </c>
    </row>
    <row r="640" spans="1:13">
      <c r="A640" s="156">
        <v>7</v>
      </c>
      <c r="B640" s="43" t="s">
        <v>1113</v>
      </c>
      <c r="C640" s="145" t="s">
        <v>1114</v>
      </c>
      <c r="D640" s="146" t="s">
        <v>548</v>
      </c>
      <c r="E640" s="147">
        <v>8.1</v>
      </c>
      <c r="F640" s="77" t="s">
        <v>29</v>
      </c>
      <c r="G640" s="77" t="s">
        <v>30</v>
      </c>
      <c r="H640" s="91" t="s">
        <v>31</v>
      </c>
      <c r="I640" s="13" t="s">
        <v>167</v>
      </c>
      <c r="J640" s="91" t="s">
        <v>618</v>
      </c>
      <c r="K640" s="274">
        <v>7.5</v>
      </c>
      <c r="L640" s="253">
        <v>25</v>
      </c>
      <c r="M640" s="275" t="s">
        <v>21</v>
      </c>
    </row>
    <row r="641" spans="1:13">
      <c r="A641" s="156">
        <v>8</v>
      </c>
      <c r="B641" s="12" t="s">
        <v>431</v>
      </c>
      <c r="C641" s="13" t="s">
        <v>1115</v>
      </c>
      <c r="D641" s="78" t="s">
        <v>423</v>
      </c>
      <c r="E641" s="79">
        <v>8.3000000000000007</v>
      </c>
      <c r="F641" s="77" t="s">
        <v>53</v>
      </c>
      <c r="G641" s="77" t="s">
        <v>30</v>
      </c>
      <c r="H641" s="91" t="s">
        <v>31</v>
      </c>
      <c r="I641" s="13" t="s">
        <v>80</v>
      </c>
      <c r="J641" s="91" t="s">
        <v>718</v>
      </c>
      <c r="K641" s="274">
        <v>7.5</v>
      </c>
      <c r="L641" s="253">
        <v>25</v>
      </c>
      <c r="M641" s="275" t="s">
        <v>21</v>
      </c>
    </row>
    <row r="642" spans="1:13">
      <c r="A642" s="156">
        <v>9</v>
      </c>
      <c r="B642" s="43" t="s">
        <v>680</v>
      </c>
      <c r="C642" s="148" t="s">
        <v>1116</v>
      </c>
      <c r="D642" s="149" t="s">
        <v>141</v>
      </c>
      <c r="E642" s="147">
        <v>8.1</v>
      </c>
      <c r="F642" s="77" t="s">
        <v>29</v>
      </c>
      <c r="G642" s="77" t="s">
        <v>30</v>
      </c>
      <c r="H642" s="91" t="s">
        <v>31</v>
      </c>
      <c r="I642" s="13" t="s">
        <v>117</v>
      </c>
      <c r="J642" s="91" t="s">
        <v>1093</v>
      </c>
      <c r="K642" s="274">
        <v>7.5</v>
      </c>
      <c r="L642" s="253">
        <v>25</v>
      </c>
      <c r="M642" s="275" t="s">
        <v>21</v>
      </c>
    </row>
    <row r="643" spans="1:13">
      <c r="A643" s="156">
        <v>10</v>
      </c>
      <c r="B643" s="43" t="s">
        <v>437</v>
      </c>
      <c r="C643" s="236" t="s">
        <v>1117</v>
      </c>
      <c r="D643" s="46" t="s">
        <v>792</v>
      </c>
      <c r="E643" s="147">
        <v>8.1</v>
      </c>
      <c r="F643" s="77" t="s">
        <v>29</v>
      </c>
      <c r="G643" s="77" t="s">
        <v>30</v>
      </c>
      <c r="H643" s="91" t="s">
        <v>31</v>
      </c>
      <c r="I643" s="13" t="s">
        <v>122</v>
      </c>
      <c r="J643" s="91" t="s">
        <v>55</v>
      </c>
      <c r="K643" s="274">
        <v>7.25</v>
      </c>
      <c r="L643" s="253">
        <v>28</v>
      </c>
      <c r="M643" s="275"/>
    </row>
    <row r="644" spans="1:13">
      <c r="A644" s="156">
        <v>11</v>
      </c>
      <c r="B644" s="44" t="s">
        <v>503</v>
      </c>
      <c r="C644" s="148" t="s">
        <v>1118</v>
      </c>
      <c r="D644" s="149" t="s">
        <v>205</v>
      </c>
      <c r="E644" s="152">
        <v>8.1</v>
      </c>
      <c r="F644" s="83" t="s">
        <v>53</v>
      </c>
      <c r="G644" s="83" t="s">
        <v>30</v>
      </c>
      <c r="H644" s="115" t="s">
        <v>31</v>
      </c>
      <c r="I644" s="13" t="s">
        <v>100</v>
      </c>
      <c r="J644" s="91" t="s">
        <v>138</v>
      </c>
      <c r="K644" s="274">
        <v>7.25</v>
      </c>
      <c r="L644" s="253">
        <v>28</v>
      </c>
      <c r="M644" s="275"/>
    </row>
    <row r="645" spans="1:13">
      <c r="A645" s="156">
        <v>12</v>
      </c>
      <c r="B645" s="43" t="s">
        <v>380</v>
      </c>
      <c r="C645" s="148" t="s">
        <v>1119</v>
      </c>
      <c r="D645" s="149" t="s">
        <v>62</v>
      </c>
      <c r="E645" s="147">
        <v>8.1999999999999993</v>
      </c>
      <c r="F645" s="77" t="s">
        <v>53</v>
      </c>
      <c r="G645" s="77" t="s">
        <v>30</v>
      </c>
      <c r="H645" s="91" t="s">
        <v>31</v>
      </c>
      <c r="I645" s="13" t="s">
        <v>54</v>
      </c>
      <c r="J645" s="91" t="s">
        <v>543</v>
      </c>
      <c r="K645" s="274">
        <v>7.25</v>
      </c>
      <c r="L645" s="253">
        <v>28</v>
      </c>
      <c r="M645" s="275"/>
    </row>
    <row r="646" spans="1:13">
      <c r="A646" s="156">
        <v>13</v>
      </c>
      <c r="B646" s="43" t="s">
        <v>351</v>
      </c>
      <c r="C646" s="148" t="s">
        <v>1120</v>
      </c>
      <c r="D646" s="149" t="s">
        <v>1121</v>
      </c>
      <c r="E646" s="147">
        <v>8.1</v>
      </c>
      <c r="F646" s="77" t="s">
        <v>29</v>
      </c>
      <c r="G646" s="77" t="s">
        <v>30</v>
      </c>
      <c r="H646" s="91" t="s">
        <v>31</v>
      </c>
      <c r="I646" s="13" t="s">
        <v>133</v>
      </c>
      <c r="J646" s="91" t="s">
        <v>612</v>
      </c>
      <c r="K646" s="274">
        <v>7.25</v>
      </c>
      <c r="L646" s="253">
        <v>28</v>
      </c>
      <c r="M646" s="275"/>
    </row>
    <row r="647" spans="1:13">
      <c r="A647" s="156">
        <v>14</v>
      </c>
      <c r="B647" s="43" t="s">
        <v>110</v>
      </c>
      <c r="C647" s="148" t="s">
        <v>1122</v>
      </c>
      <c r="D647" s="149" t="s">
        <v>606</v>
      </c>
      <c r="E647" s="147">
        <v>8.1999999999999993</v>
      </c>
      <c r="F647" s="77" t="s">
        <v>29</v>
      </c>
      <c r="G647" s="77" t="s">
        <v>30</v>
      </c>
      <c r="H647" s="91" t="s">
        <v>31</v>
      </c>
      <c r="I647" s="13" t="s">
        <v>172</v>
      </c>
      <c r="J647" s="91" t="s">
        <v>344</v>
      </c>
      <c r="K647" s="274">
        <v>7</v>
      </c>
      <c r="L647" s="253">
        <v>32</v>
      </c>
      <c r="M647" s="275"/>
    </row>
    <row r="648" spans="1:13">
      <c r="A648" s="156">
        <v>15</v>
      </c>
      <c r="B648" s="43" t="s">
        <v>508</v>
      </c>
      <c r="C648" s="148" t="s">
        <v>1123</v>
      </c>
      <c r="D648" s="149" t="s">
        <v>613</v>
      </c>
      <c r="E648" s="147">
        <v>8.1999999999999993</v>
      </c>
      <c r="F648" s="77" t="s">
        <v>29</v>
      </c>
      <c r="G648" s="77" t="s">
        <v>30</v>
      </c>
      <c r="H648" s="91" t="s">
        <v>31</v>
      </c>
      <c r="I648" s="13" t="s">
        <v>117</v>
      </c>
      <c r="J648" s="91" t="s">
        <v>81</v>
      </c>
      <c r="K648" s="274">
        <v>7</v>
      </c>
      <c r="L648" s="253">
        <v>32</v>
      </c>
      <c r="M648" s="275"/>
    </row>
    <row r="649" spans="1:13">
      <c r="A649" s="156">
        <v>1</v>
      </c>
      <c r="B649" s="43" t="s">
        <v>1124</v>
      </c>
      <c r="C649" s="145" t="s">
        <v>702</v>
      </c>
      <c r="D649" s="146" t="s">
        <v>175</v>
      </c>
      <c r="E649" s="147">
        <v>8.1</v>
      </c>
      <c r="F649" s="77" t="s">
        <v>29</v>
      </c>
      <c r="G649" s="77" t="s">
        <v>30</v>
      </c>
      <c r="H649" s="91" t="s">
        <v>31</v>
      </c>
      <c r="I649" s="13" t="s">
        <v>37</v>
      </c>
      <c r="J649" s="91" t="s">
        <v>1125</v>
      </c>
      <c r="K649" s="274">
        <v>7</v>
      </c>
      <c r="L649" s="253">
        <v>32</v>
      </c>
      <c r="M649" s="275"/>
    </row>
    <row r="650" spans="1:13">
      <c r="A650" s="156">
        <v>2</v>
      </c>
      <c r="B650" s="43" t="s">
        <v>196</v>
      </c>
      <c r="C650" s="148" t="s">
        <v>1119</v>
      </c>
      <c r="D650" s="149" t="s">
        <v>112</v>
      </c>
      <c r="E650" s="147">
        <v>8.3000000000000007</v>
      </c>
      <c r="F650" s="77" t="s">
        <v>53</v>
      </c>
      <c r="G650" s="77" t="s">
        <v>30</v>
      </c>
      <c r="H650" s="91" t="s">
        <v>31</v>
      </c>
      <c r="I650" s="13" t="s">
        <v>32</v>
      </c>
      <c r="J650" s="91" t="s">
        <v>596</v>
      </c>
      <c r="K650" s="274">
        <v>6.75</v>
      </c>
      <c r="L650" s="253">
        <v>35</v>
      </c>
      <c r="M650" s="275"/>
    </row>
    <row r="651" spans="1:13">
      <c r="A651" s="156">
        <v>3</v>
      </c>
      <c r="B651" s="43" t="s">
        <v>1126</v>
      </c>
      <c r="C651" s="145" t="s">
        <v>1127</v>
      </c>
      <c r="D651" s="146" t="s">
        <v>62</v>
      </c>
      <c r="E651" s="147">
        <v>8.4</v>
      </c>
      <c r="F651" s="77" t="s">
        <v>29</v>
      </c>
      <c r="G651" s="77" t="s">
        <v>30</v>
      </c>
      <c r="H651" s="91" t="s">
        <v>31</v>
      </c>
      <c r="I651" s="13" t="s">
        <v>105</v>
      </c>
      <c r="J651" s="91" t="s">
        <v>738</v>
      </c>
      <c r="K651" s="274">
        <v>6.75</v>
      </c>
      <c r="L651" s="253">
        <v>35</v>
      </c>
      <c r="M651" s="275"/>
    </row>
    <row r="652" spans="1:13">
      <c r="A652" s="156">
        <v>4</v>
      </c>
      <c r="B652" s="12" t="s">
        <v>459</v>
      </c>
      <c r="C652" s="13" t="s">
        <v>1128</v>
      </c>
      <c r="D652" s="78" t="s">
        <v>584</v>
      </c>
      <c r="E652" s="79">
        <v>8.1999999999999993</v>
      </c>
      <c r="F652" s="77" t="s">
        <v>29</v>
      </c>
      <c r="G652" s="77" t="s">
        <v>30</v>
      </c>
      <c r="H652" s="91" t="s">
        <v>31</v>
      </c>
      <c r="I652" s="13" t="s">
        <v>206</v>
      </c>
      <c r="J652" s="91" t="s">
        <v>1129</v>
      </c>
      <c r="K652" s="274">
        <v>6.75</v>
      </c>
      <c r="L652" s="253">
        <v>35</v>
      </c>
      <c r="M652" s="275"/>
    </row>
    <row r="653" spans="1:13">
      <c r="A653" s="156">
        <v>5</v>
      </c>
      <c r="B653" s="12" t="s">
        <v>432</v>
      </c>
      <c r="C653" s="13" t="s">
        <v>1130</v>
      </c>
      <c r="D653" s="78" t="s">
        <v>355</v>
      </c>
      <c r="E653" s="79">
        <v>8.3000000000000007</v>
      </c>
      <c r="F653" s="77" t="s">
        <v>72</v>
      </c>
      <c r="G653" s="77" t="s">
        <v>73</v>
      </c>
      <c r="H653" s="91" t="s">
        <v>31</v>
      </c>
      <c r="I653" s="13" t="s">
        <v>74</v>
      </c>
      <c r="J653" s="91" t="s">
        <v>1131</v>
      </c>
      <c r="K653" s="274">
        <v>6.75</v>
      </c>
      <c r="L653" s="253">
        <v>35</v>
      </c>
      <c r="M653" s="275"/>
    </row>
    <row r="654" spans="1:13">
      <c r="A654" s="156">
        <v>6</v>
      </c>
      <c r="B654" s="12" t="s">
        <v>287</v>
      </c>
      <c r="C654" s="13" t="s">
        <v>1132</v>
      </c>
      <c r="D654" s="78" t="s">
        <v>634</v>
      </c>
      <c r="E654" s="79">
        <v>8.1999999999999993</v>
      </c>
      <c r="F654" s="77" t="s">
        <v>29</v>
      </c>
      <c r="G654" s="77" t="s">
        <v>164</v>
      </c>
      <c r="H654" s="91" t="s">
        <v>31</v>
      </c>
      <c r="I654" s="13" t="s">
        <v>93</v>
      </c>
      <c r="J654" s="91" t="s">
        <v>622</v>
      </c>
      <c r="K654" s="274">
        <v>6.5</v>
      </c>
      <c r="L654" s="253">
        <v>39</v>
      </c>
      <c r="M654" s="275"/>
    </row>
    <row r="655" spans="1:13">
      <c r="A655" s="156">
        <v>7</v>
      </c>
      <c r="B655" s="43" t="s">
        <v>176</v>
      </c>
      <c r="C655" s="148" t="s">
        <v>1133</v>
      </c>
      <c r="D655" s="149" t="s">
        <v>423</v>
      </c>
      <c r="E655" s="147">
        <v>8.1999999999999993</v>
      </c>
      <c r="F655" s="77" t="s">
        <v>29</v>
      </c>
      <c r="G655" s="77" t="s">
        <v>30</v>
      </c>
      <c r="H655" s="91" t="s">
        <v>31</v>
      </c>
      <c r="I655" s="13" t="s">
        <v>54</v>
      </c>
      <c r="J655" s="91" t="s">
        <v>752</v>
      </c>
      <c r="K655" s="274">
        <v>6.5</v>
      </c>
      <c r="L655" s="253">
        <v>39</v>
      </c>
      <c r="M655" s="275"/>
    </row>
    <row r="656" spans="1:13">
      <c r="A656" s="156">
        <v>8</v>
      </c>
      <c r="B656" s="12" t="s">
        <v>293</v>
      </c>
      <c r="C656" s="13" t="s">
        <v>148</v>
      </c>
      <c r="D656" s="78" t="s">
        <v>240</v>
      </c>
      <c r="E656" s="79">
        <v>8.1</v>
      </c>
      <c r="F656" s="77" t="s">
        <v>29</v>
      </c>
      <c r="G656" s="77" t="s">
        <v>30</v>
      </c>
      <c r="H656" s="91" t="s">
        <v>31</v>
      </c>
      <c r="I656" s="13" t="s">
        <v>230</v>
      </c>
      <c r="J656" s="91" t="s">
        <v>1002</v>
      </c>
      <c r="K656" s="274">
        <v>6.5</v>
      </c>
      <c r="L656" s="253">
        <v>39</v>
      </c>
      <c r="M656" s="275"/>
    </row>
    <row r="657" spans="1:13">
      <c r="A657" s="156">
        <v>9</v>
      </c>
      <c r="B657" s="12" t="s">
        <v>475</v>
      </c>
      <c r="C657" s="13" t="s">
        <v>1134</v>
      </c>
      <c r="D657" s="78" t="s">
        <v>275</v>
      </c>
      <c r="E657" s="79">
        <v>8.1</v>
      </c>
      <c r="F657" s="77" t="s">
        <v>53</v>
      </c>
      <c r="G657" s="77" t="s">
        <v>30</v>
      </c>
      <c r="H657" s="91" t="s">
        <v>31</v>
      </c>
      <c r="I657" s="13" t="s">
        <v>80</v>
      </c>
      <c r="J657" s="91" t="s">
        <v>477</v>
      </c>
      <c r="K657" s="274">
        <v>6.25</v>
      </c>
      <c r="L657" s="253">
        <v>42</v>
      </c>
      <c r="M657" s="275"/>
    </row>
    <row r="658" spans="1:13">
      <c r="A658" s="156">
        <v>10</v>
      </c>
      <c r="B658" s="12" t="s">
        <v>331</v>
      </c>
      <c r="C658" s="13" t="s">
        <v>1135</v>
      </c>
      <c r="D658" s="78" t="s">
        <v>275</v>
      </c>
      <c r="E658" s="79">
        <v>8.1</v>
      </c>
      <c r="F658" s="77" t="s">
        <v>29</v>
      </c>
      <c r="G658" s="77" t="s">
        <v>30</v>
      </c>
      <c r="H658" s="91" t="s">
        <v>31</v>
      </c>
      <c r="I658" s="13" t="s">
        <v>230</v>
      </c>
      <c r="J658" s="91" t="s">
        <v>482</v>
      </c>
      <c r="K658" s="274">
        <v>6.25</v>
      </c>
      <c r="L658" s="253">
        <v>42</v>
      </c>
      <c r="M658" s="275"/>
    </row>
    <row r="659" spans="1:13">
      <c r="A659" s="156">
        <v>11</v>
      </c>
      <c r="B659" s="16" t="s">
        <v>421</v>
      </c>
      <c r="C659" s="13" t="s">
        <v>745</v>
      </c>
      <c r="D659" s="78" t="s">
        <v>493</v>
      </c>
      <c r="E659" s="82">
        <v>8.1</v>
      </c>
      <c r="F659" s="83" t="s">
        <v>29</v>
      </c>
      <c r="G659" s="83" t="s">
        <v>164</v>
      </c>
      <c r="H659" s="115" t="s">
        <v>31</v>
      </c>
      <c r="I659" s="13" t="s">
        <v>93</v>
      </c>
      <c r="J659" s="91" t="s">
        <v>472</v>
      </c>
      <c r="K659" s="274">
        <v>6.25</v>
      </c>
      <c r="L659" s="253">
        <v>42</v>
      </c>
      <c r="M659" s="275"/>
    </row>
    <row r="660" spans="1:13">
      <c r="A660" s="156">
        <v>12</v>
      </c>
      <c r="B660" s="43" t="s">
        <v>1136</v>
      </c>
      <c r="C660" s="145" t="s">
        <v>1095</v>
      </c>
      <c r="D660" s="146" t="s">
        <v>141</v>
      </c>
      <c r="E660" s="147">
        <v>8.8000000000000007</v>
      </c>
      <c r="F660" s="77" t="s">
        <v>29</v>
      </c>
      <c r="G660" s="77" t="s">
        <v>30</v>
      </c>
      <c r="H660" s="91" t="s">
        <v>31</v>
      </c>
      <c r="I660" s="13" t="s">
        <v>105</v>
      </c>
      <c r="J660" s="91" t="s">
        <v>1086</v>
      </c>
      <c r="K660" s="274">
        <v>6.25</v>
      </c>
      <c r="L660" s="253">
        <v>42</v>
      </c>
      <c r="M660" s="275"/>
    </row>
    <row r="661" spans="1:13">
      <c r="A661" s="156">
        <v>13</v>
      </c>
      <c r="B661" s="12" t="s">
        <v>304</v>
      </c>
      <c r="C661" s="13" t="s">
        <v>541</v>
      </c>
      <c r="D661" s="78" t="s">
        <v>159</v>
      </c>
      <c r="E661" s="79">
        <v>8.1</v>
      </c>
      <c r="F661" s="77" t="s">
        <v>29</v>
      </c>
      <c r="G661" s="77" t="s">
        <v>30</v>
      </c>
      <c r="H661" s="91" t="s">
        <v>31</v>
      </c>
      <c r="I661" s="13" t="s">
        <v>182</v>
      </c>
      <c r="J661" s="91" t="s">
        <v>1137</v>
      </c>
      <c r="K661" s="274">
        <v>6.25</v>
      </c>
      <c r="L661" s="253">
        <v>42</v>
      </c>
      <c r="M661" s="275"/>
    </row>
    <row r="662" spans="1:13">
      <c r="A662" s="156">
        <v>14</v>
      </c>
      <c r="B662" s="43" t="s">
        <v>639</v>
      </c>
      <c r="C662" s="148" t="s">
        <v>1138</v>
      </c>
      <c r="D662" s="149" t="s">
        <v>109</v>
      </c>
      <c r="E662" s="147">
        <v>8.3000000000000007</v>
      </c>
      <c r="F662" s="77" t="s">
        <v>53</v>
      </c>
      <c r="G662" s="77" t="s">
        <v>30</v>
      </c>
      <c r="H662" s="91" t="s">
        <v>31</v>
      </c>
      <c r="I662" s="13" t="s">
        <v>100</v>
      </c>
      <c r="J662" s="91" t="s">
        <v>1139</v>
      </c>
      <c r="K662" s="274">
        <v>6.25</v>
      </c>
      <c r="L662" s="253">
        <v>42</v>
      </c>
      <c r="M662" s="275"/>
    </row>
    <row r="663" spans="1:13">
      <c r="A663" s="156">
        <v>15</v>
      </c>
      <c r="B663" s="12" t="s">
        <v>427</v>
      </c>
      <c r="C663" s="13" t="s">
        <v>1140</v>
      </c>
      <c r="D663" s="78" t="s">
        <v>548</v>
      </c>
      <c r="E663" s="79">
        <v>8.1999999999999993</v>
      </c>
      <c r="F663" s="77" t="s">
        <v>29</v>
      </c>
      <c r="G663" s="77" t="s">
        <v>30</v>
      </c>
      <c r="H663" s="91" t="s">
        <v>31</v>
      </c>
      <c r="I663" s="13" t="s">
        <v>230</v>
      </c>
      <c r="J663" s="91" t="s">
        <v>196</v>
      </c>
      <c r="K663" s="274">
        <v>6</v>
      </c>
      <c r="L663" s="253">
        <v>48</v>
      </c>
      <c r="M663" s="275"/>
    </row>
    <row r="664" spans="1:13">
      <c r="A664" s="156">
        <v>16</v>
      </c>
      <c r="B664" s="12" t="s">
        <v>417</v>
      </c>
      <c r="C664" s="13" t="s">
        <v>1141</v>
      </c>
      <c r="D664" s="78" t="s">
        <v>205</v>
      </c>
      <c r="E664" s="79">
        <v>8.1</v>
      </c>
      <c r="F664" s="77" t="s">
        <v>53</v>
      </c>
      <c r="G664" s="77" t="s">
        <v>164</v>
      </c>
      <c r="H664" s="91" t="s">
        <v>31</v>
      </c>
      <c r="I664" s="13" t="s">
        <v>93</v>
      </c>
      <c r="J664" s="91" t="s">
        <v>139</v>
      </c>
      <c r="K664" s="274">
        <v>5.5</v>
      </c>
      <c r="L664" s="253">
        <v>49</v>
      </c>
      <c r="M664" s="275"/>
    </row>
    <row r="665" spans="1:13">
      <c r="A665" s="156">
        <v>17</v>
      </c>
      <c r="B665" s="43" t="s">
        <v>908</v>
      </c>
      <c r="C665" s="145" t="s">
        <v>1142</v>
      </c>
      <c r="D665" s="146" t="s">
        <v>163</v>
      </c>
      <c r="E665" s="147">
        <v>8.3000000000000007</v>
      </c>
      <c r="F665" s="77" t="s">
        <v>29</v>
      </c>
      <c r="G665" s="77" t="s">
        <v>30</v>
      </c>
      <c r="H665" s="91" t="s">
        <v>31</v>
      </c>
      <c r="I665" s="13" t="s">
        <v>105</v>
      </c>
      <c r="J665" s="91" t="s">
        <v>91</v>
      </c>
      <c r="K665" s="274">
        <v>5.25</v>
      </c>
      <c r="L665" s="253">
        <v>50</v>
      </c>
      <c r="M665" s="275"/>
    </row>
    <row r="666" spans="1:13">
      <c r="A666" s="156">
        <v>18</v>
      </c>
      <c r="B666" s="12" t="s">
        <v>406</v>
      </c>
      <c r="C666" s="13" t="s">
        <v>1143</v>
      </c>
      <c r="D666" s="78" t="s">
        <v>423</v>
      </c>
      <c r="E666" s="79">
        <v>8.1</v>
      </c>
      <c r="F666" s="77" t="s">
        <v>53</v>
      </c>
      <c r="G666" s="77" t="s">
        <v>30</v>
      </c>
      <c r="H666" s="91" t="s">
        <v>31</v>
      </c>
      <c r="I666" s="13" t="s">
        <v>182</v>
      </c>
      <c r="J666" s="91" t="s">
        <v>527</v>
      </c>
      <c r="K666" s="274">
        <v>5</v>
      </c>
      <c r="L666" s="253">
        <v>51</v>
      </c>
      <c r="M666" s="275"/>
    </row>
    <row r="667" spans="1:13">
      <c r="A667" s="156">
        <v>19</v>
      </c>
      <c r="B667" s="12" t="s">
        <v>89</v>
      </c>
      <c r="C667" s="13" t="s">
        <v>1144</v>
      </c>
      <c r="D667" s="78" t="s">
        <v>653</v>
      </c>
      <c r="E667" s="79">
        <v>8.1999999999999993</v>
      </c>
      <c r="F667" s="77" t="s">
        <v>53</v>
      </c>
      <c r="G667" s="77" t="s">
        <v>30</v>
      </c>
      <c r="H667" s="91" t="s">
        <v>31</v>
      </c>
      <c r="I667" s="13" t="s">
        <v>182</v>
      </c>
      <c r="J667" s="91" t="s">
        <v>1145</v>
      </c>
      <c r="K667" s="274">
        <v>4.75</v>
      </c>
      <c r="L667" s="253">
        <v>52</v>
      </c>
      <c r="M667" s="275"/>
    </row>
    <row r="668" spans="1:13">
      <c r="A668" s="156">
        <v>20</v>
      </c>
      <c r="B668" s="43" t="s">
        <v>420</v>
      </c>
      <c r="C668" s="148" t="s">
        <v>1146</v>
      </c>
      <c r="D668" s="149" t="s">
        <v>593</v>
      </c>
      <c r="E668" s="147">
        <v>8.4</v>
      </c>
      <c r="F668" s="77" t="s">
        <v>53</v>
      </c>
      <c r="G668" s="77" t="s">
        <v>30</v>
      </c>
      <c r="H668" s="91" t="s">
        <v>31</v>
      </c>
      <c r="I668" s="13" t="s">
        <v>32</v>
      </c>
      <c r="J668" s="91" t="s">
        <v>248</v>
      </c>
      <c r="K668" s="274">
        <v>4.5</v>
      </c>
      <c r="L668" s="253">
        <v>53</v>
      </c>
      <c r="M668" s="275"/>
    </row>
    <row r="669" spans="1:13">
      <c r="A669" s="156">
        <v>21</v>
      </c>
      <c r="B669" s="12" t="s">
        <v>443</v>
      </c>
      <c r="C669" s="13" t="s">
        <v>1147</v>
      </c>
      <c r="D669" s="78" t="s">
        <v>132</v>
      </c>
      <c r="E669" s="79">
        <v>8.1</v>
      </c>
      <c r="F669" s="77" t="s">
        <v>53</v>
      </c>
      <c r="G669" s="77" t="s">
        <v>30</v>
      </c>
      <c r="H669" s="91" t="s">
        <v>31</v>
      </c>
      <c r="I669" s="13" t="s">
        <v>182</v>
      </c>
      <c r="J669" s="91" t="s">
        <v>576</v>
      </c>
      <c r="K669" s="274">
        <v>4.25</v>
      </c>
      <c r="L669" s="253">
        <v>54</v>
      </c>
      <c r="M669" s="275"/>
    </row>
    <row r="670" spans="1:13">
      <c r="A670" s="157">
        <v>1</v>
      </c>
      <c r="B670" s="48" t="s">
        <v>655</v>
      </c>
      <c r="C670" s="158" t="s">
        <v>1148</v>
      </c>
      <c r="D670" s="159" t="s">
        <v>234</v>
      </c>
      <c r="E670" s="160">
        <v>8.3000000000000007</v>
      </c>
      <c r="F670" s="71" t="s">
        <v>29</v>
      </c>
      <c r="G670" s="71" t="s">
        <v>30</v>
      </c>
      <c r="H670" s="72" t="s">
        <v>1149</v>
      </c>
      <c r="I670" s="6" t="s">
        <v>32</v>
      </c>
      <c r="J670" s="72" t="s">
        <v>225</v>
      </c>
      <c r="K670" s="274">
        <v>15.8</v>
      </c>
      <c r="L670" s="253">
        <v>1</v>
      </c>
      <c r="M670" s="275" t="s">
        <v>780</v>
      </c>
    </row>
    <row r="671" spans="1:13">
      <c r="A671" s="157">
        <v>2</v>
      </c>
      <c r="B671" s="48" t="s">
        <v>1150</v>
      </c>
      <c r="C671" s="161" t="s">
        <v>870</v>
      </c>
      <c r="D671" s="162" t="s">
        <v>595</v>
      </c>
      <c r="E671" s="160">
        <v>8.5</v>
      </c>
      <c r="F671" s="71" t="s">
        <v>29</v>
      </c>
      <c r="G671" s="71" t="s">
        <v>30</v>
      </c>
      <c r="H671" s="72" t="s">
        <v>1149</v>
      </c>
      <c r="I671" s="6" t="s">
        <v>58</v>
      </c>
      <c r="J671" s="72" t="s">
        <v>1088</v>
      </c>
      <c r="K671" s="274">
        <v>13.95</v>
      </c>
      <c r="L671" s="253">
        <v>2</v>
      </c>
      <c r="M671" s="275" t="s">
        <v>19</v>
      </c>
    </row>
    <row r="672" spans="1:13">
      <c r="A672" s="157">
        <v>3</v>
      </c>
      <c r="B672" s="48" t="s">
        <v>700</v>
      </c>
      <c r="C672" s="158" t="s">
        <v>1151</v>
      </c>
      <c r="D672" s="159" t="s">
        <v>42</v>
      </c>
      <c r="E672" s="160">
        <v>8.1999999999999993</v>
      </c>
      <c r="F672" s="71" t="s">
        <v>29</v>
      </c>
      <c r="G672" s="71" t="s">
        <v>30</v>
      </c>
      <c r="H672" s="72" t="s">
        <v>1149</v>
      </c>
      <c r="I672" s="6" t="s">
        <v>117</v>
      </c>
      <c r="J672" s="72" t="s">
        <v>1057</v>
      </c>
      <c r="K672" s="274">
        <v>13.75</v>
      </c>
      <c r="L672" s="253">
        <v>3</v>
      </c>
      <c r="M672" s="275" t="s">
        <v>19</v>
      </c>
    </row>
    <row r="673" spans="1:13">
      <c r="A673" s="157">
        <v>4</v>
      </c>
      <c r="B673" s="48" t="s">
        <v>1137</v>
      </c>
      <c r="C673" s="161" t="s">
        <v>1152</v>
      </c>
      <c r="D673" s="162" t="s">
        <v>132</v>
      </c>
      <c r="E673" s="160">
        <v>8.5</v>
      </c>
      <c r="F673" s="71" t="s">
        <v>53</v>
      </c>
      <c r="G673" s="71" t="s">
        <v>30</v>
      </c>
      <c r="H673" s="72" t="s">
        <v>1149</v>
      </c>
      <c r="I673" s="6" t="s">
        <v>105</v>
      </c>
      <c r="J673" s="72" t="s">
        <v>714</v>
      </c>
      <c r="K673" s="274">
        <v>13.3</v>
      </c>
      <c r="L673" s="253">
        <v>4</v>
      </c>
      <c r="M673" s="275" t="s">
        <v>19</v>
      </c>
    </row>
    <row r="674" spans="1:13">
      <c r="A674" s="157">
        <v>5</v>
      </c>
      <c r="B674" s="49" t="s">
        <v>596</v>
      </c>
      <c r="C674" s="158" t="s">
        <v>640</v>
      </c>
      <c r="D674" s="159" t="s">
        <v>333</v>
      </c>
      <c r="E674" s="163">
        <v>8.1</v>
      </c>
      <c r="F674" s="103" t="s">
        <v>53</v>
      </c>
      <c r="G674" s="103" t="s">
        <v>30</v>
      </c>
      <c r="H674" s="104" t="s">
        <v>1149</v>
      </c>
      <c r="I674" s="6" t="s">
        <v>100</v>
      </c>
      <c r="J674" s="72" t="s">
        <v>38</v>
      </c>
      <c r="K674" s="274">
        <v>13.25</v>
      </c>
      <c r="L674" s="253">
        <v>5</v>
      </c>
      <c r="M674" s="275" t="s">
        <v>20</v>
      </c>
    </row>
    <row r="675" spans="1:13">
      <c r="A675" s="157">
        <v>6</v>
      </c>
      <c r="B675" s="48" t="s">
        <v>981</v>
      </c>
      <c r="C675" s="161" t="s">
        <v>1153</v>
      </c>
      <c r="D675" s="162" t="s">
        <v>548</v>
      </c>
      <c r="E675" s="160">
        <v>8.1</v>
      </c>
      <c r="F675" s="71" t="s">
        <v>29</v>
      </c>
      <c r="G675" s="71" t="s">
        <v>30</v>
      </c>
      <c r="H675" s="72" t="s">
        <v>1149</v>
      </c>
      <c r="I675" s="6" t="s">
        <v>167</v>
      </c>
      <c r="J675" s="72" t="s">
        <v>680</v>
      </c>
      <c r="K675" s="274">
        <v>13.05</v>
      </c>
      <c r="L675" s="253">
        <v>6</v>
      </c>
      <c r="M675" s="275" t="s">
        <v>20</v>
      </c>
    </row>
    <row r="676" spans="1:13">
      <c r="A676" s="157">
        <v>7</v>
      </c>
      <c r="B676" s="48" t="s">
        <v>576</v>
      </c>
      <c r="C676" s="158" t="s">
        <v>1154</v>
      </c>
      <c r="D676" s="159" t="s">
        <v>1155</v>
      </c>
      <c r="E676" s="160">
        <v>8.3000000000000007</v>
      </c>
      <c r="F676" s="71" t="s">
        <v>29</v>
      </c>
      <c r="G676" s="71" t="s">
        <v>30</v>
      </c>
      <c r="H676" s="72" t="s">
        <v>1149</v>
      </c>
      <c r="I676" s="6" t="s">
        <v>32</v>
      </c>
      <c r="J676" s="72" t="s">
        <v>1156</v>
      </c>
      <c r="K676" s="274">
        <v>12.8</v>
      </c>
      <c r="L676" s="253">
        <v>7</v>
      </c>
      <c r="M676" s="275" t="s">
        <v>20</v>
      </c>
    </row>
    <row r="677" spans="1:13">
      <c r="A677" s="157">
        <v>8</v>
      </c>
      <c r="B677" s="5" t="s">
        <v>89</v>
      </c>
      <c r="C677" s="6" t="s">
        <v>640</v>
      </c>
      <c r="D677" s="69" t="s">
        <v>1157</v>
      </c>
      <c r="E677" s="70">
        <v>8.4</v>
      </c>
      <c r="F677" s="71" t="s">
        <v>72</v>
      </c>
      <c r="G677" s="71" t="s">
        <v>30</v>
      </c>
      <c r="H677" s="72" t="s">
        <v>1149</v>
      </c>
      <c r="I677" s="6" t="s">
        <v>74</v>
      </c>
      <c r="J677" s="72" t="s">
        <v>267</v>
      </c>
      <c r="K677" s="274">
        <v>12.55</v>
      </c>
      <c r="L677" s="253">
        <v>8</v>
      </c>
      <c r="M677" s="275" t="s">
        <v>20</v>
      </c>
    </row>
    <row r="678" spans="1:13">
      <c r="A678" s="157">
        <v>9</v>
      </c>
      <c r="B678" s="5" t="s">
        <v>208</v>
      </c>
      <c r="C678" s="6" t="s">
        <v>1158</v>
      </c>
      <c r="D678" s="69" t="s">
        <v>275</v>
      </c>
      <c r="E678" s="70">
        <v>8.3000000000000007</v>
      </c>
      <c r="F678" s="71" t="s">
        <v>29</v>
      </c>
      <c r="G678" s="71" t="s">
        <v>30</v>
      </c>
      <c r="H678" s="72" t="s">
        <v>1149</v>
      </c>
      <c r="I678" s="6" t="s">
        <v>182</v>
      </c>
      <c r="J678" s="72" t="s">
        <v>475</v>
      </c>
      <c r="K678" s="274">
        <v>12.5</v>
      </c>
      <c r="L678" s="253">
        <v>9</v>
      </c>
      <c r="M678" s="275" t="s">
        <v>20</v>
      </c>
    </row>
    <row r="679" spans="1:13">
      <c r="A679" s="157">
        <v>10</v>
      </c>
      <c r="B679" s="48" t="s">
        <v>622</v>
      </c>
      <c r="C679" s="158" t="s">
        <v>1159</v>
      </c>
      <c r="D679" s="159" t="s">
        <v>1160</v>
      </c>
      <c r="E679" s="160">
        <v>8.1</v>
      </c>
      <c r="F679" s="71" t="s">
        <v>72</v>
      </c>
      <c r="G679" s="71" t="s">
        <v>30</v>
      </c>
      <c r="H679" s="72" t="s">
        <v>1149</v>
      </c>
      <c r="I679" s="6" t="s">
        <v>100</v>
      </c>
      <c r="J679" s="72" t="s">
        <v>396</v>
      </c>
      <c r="K679" s="274">
        <v>11.65</v>
      </c>
      <c r="L679" s="253">
        <v>10</v>
      </c>
      <c r="M679" s="275" t="s">
        <v>20</v>
      </c>
    </row>
    <row r="680" spans="1:13">
      <c r="A680" s="157">
        <v>11</v>
      </c>
      <c r="B680" s="5" t="s">
        <v>635</v>
      </c>
      <c r="C680" s="6" t="s">
        <v>1161</v>
      </c>
      <c r="D680" s="105" t="s">
        <v>186</v>
      </c>
      <c r="E680" s="160">
        <v>8.1</v>
      </c>
      <c r="F680" s="71" t="s">
        <v>29</v>
      </c>
      <c r="G680" s="71" t="s">
        <v>30</v>
      </c>
      <c r="H680" s="72" t="s">
        <v>1149</v>
      </c>
      <c r="I680" s="6" t="s">
        <v>122</v>
      </c>
      <c r="J680" s="72" t="s">
        <v>45</v>
      </c>
      <c r="K680" s="274">
        <v>11.5</v>
      </c>
      <c r="L680" s="253">
        <v>11</v>
      </c>
      <c r="M680" s="275" t="s">
        <v>20</v>
      </c>
    </row>
    <row r="681" spans="1:13">
      <c r="A681" s="157">
        <v>12</v>
      </c>
      <c r="B681" s="5" t="s">
        <v>26</v>
      </c>
      <c r="C681" s="6" t="s">
        <v>1162</v>
      </c>
      <c r="D681" s="69" t="s">
        <v>1163</v>
      </c>
      <c r="E681" s="70">
        <v>8.1</v>
      </c>
      <c r="F681" s="71" t="s">
        <v>72</v>
      </c>
      <c r="G681" s="71" t="s">
        <v>30</v>
      </c>
      <c r="H681" s="72" t="s">
        <v>1149</v>
      </c>
      <c r="I681" s="6" t="s">
        <v>74</v>
      </c>
      <c r="J681" s="72" t="s">
        <v>1164</v>
      </c>
      <c r="K681" s="274">
        <v>11.45</v>
      </c>
      <c r="L681" s="253">
        <v>12</v>
      </c>
      <c r="M681" s="275" t="s">
        <v>20</v>
      </c>
    </row>
    <row r="682" spans="1:13">
      <c r="A682" s="157">
        <v>13</v>
      </c>
      <c r="B682" s="48" t="s">
        <v>1044</v>
      </c>
      <c r="C682" s="161" t="s">
        <v>1165</v>
      </c>
      <c r="D682" s="162" t="s">
        <v>52</v>
      </c>
      <c r="E682" s="160">
        <v>8.5</v>
      </c>
      <c r="F682" s="71" t="s">
        <v>29</v>
      </c>
      <c r="G682" s="71" t="s">
        <v>30</v>
      </c>
      <c r="H682" s="72" t="s">
        <v>1149</v>
      </c>
      <c r="I682" s="6" t="s">
        <v>105</v>
      </c>
      <c r="J682" s="72" t="s">
        <v>316</v>
      </c>
      <c r="K682" s="274">
        <v>11.2</v>
      </c>
      <c r="L682" s="253">
        <v>13</v>
      </c>
      <c r="M682" s="275" t="s">
        <v>20</v>
      </c>
    </row>
    <row r="683" spans="1:13">
      <c r="A683" s="157">
        <v>14</v>
      </c>
      <c r="B683" s="48" t="s">
        <v>615</v>
      </c>
      <c r="C683" s="158" t="s">
        <v>1166</v>
      </c>
      <c r="D683" s="159" t="s">
        <v>278</v>
      </c>
      <c r="E683" s="160">
        <v>8.3000000000000007</v>
      </c>
      <c r="F683" s="71" t="s">
        <v>29</v>
      </c>
      <c r="G683" s="71" t="s">
        <v>30</v>
      </c>
      <c r="H683" s="72" t="s">
        <v>1149</v>
      </c>
      <c r="I683" s="6" t="s">
        <v>32</v>
      </c>
      <c r="J683" s="72" t="s">
        <v>441</v>
      </c>
      <c r="K683" s="274">
        <v>11</v>
      </c>
      <c r="L683" s="253">
        <v>14</v>
      </c>
      <c r="M683" s="275" t="s">
        <v>20</v>
      </c>
    </row>
    <row r="684" spans="1:13">
      <c r="A684" s="157">
        <v>15</v>
      </c>
      <c r="B684" s="48" t="s">
        <v>620</v>
      </c>
      <c r="C684" s="158" t="s">
        <v>1167</v>
      </c>
      <c r="D684" s="159" t="s">
        <v>466</v>
      </c>
      <c r="E684" s="160">
        <v>8.3000000000000007</v>
      </c>
      <c r="F684" s="71" t="s">
        <v>29</v>
      </c>
      <c r="G684" s="71" t="s">
        <v>30</v>
      </c>
      <c r="H684" s="72" t="s">
        <v>1149</v>
      </c>
      <c r="I684" s="6" t="s">
        <v>172</v>
      </c>
      <c r="J684" s="72" t="s">
        <v>77</v>
      </c>
      <c r="K684" s="274">
        <v>10.95</v>
      </c>
      <c r="L684" s="253">
        <v>15</v>
      </c>
      <c r="M684" s="275" t="s">
        <v>21</v>
      </c>
    </row>
    <row r="685" spans="1:13">
      <c r="A685" s="157">
        <v>16</v>
      </c>
      <c r="B685" s="48" t="s">
        <v>1168</v>
      </c>
      <c r="C685" s="161" t="s">
        <v>1169</v>
      </c>
      <c r="D685" s="162" t="s">
        <v>423</v>
      </c>
      <c r="E685" s="160">
        <v>8.1</v>
      </c>
      <c r="F685" s="71" t="s">
        <v>29</v>
      </c>
      <c r="G685" s="71" t="s">
        <v>30</v>
      </c>
      <c r="H685" s="72" t="s">
        <v>1149</v>
      </c>
      <c r="I685" s="6" t="s">
        <v>105</v>
      </c>
      <c r="J685" s="72" t="s">
        <v>554</v>
      </c>
      <c r="K685" s="274">
        <v>10.95</v>
      </c>
      <c r="L685" s="253">
        <v>15</v>
      </c>
      <c r="M685" s="275" t="s">
        <v>21</v>
      </c>
    </row>
    <row r="686" spans="1:13">
      <c r="A686" s="164">
        <v>1</v>
      </c>
      <c r="B686" s="48" t="s">
        <v>710</v>
      </c>
      <c r="C686" s="158" t="s">
        <v>1170</v>
      </c>
      <c r="D686" s="159" t="s">
        <v>1063</v>
      </c>
      <c r="E686" s="160">
        <v>8.1999999999999993</v>
      </c>
      <c r="F686" s="71" t="s">
        <v>29</v>
      </c>
      <c r="G686" s="71" t="s">
        <v>30</v>
      </c>
      <c r="H686" s="72" t="s">
        <v>1149</v>
      </c>
      <c r="I686" s="6" t="s">
        <v>117</v>
      </c>
      <c r="J686" s="72" t="s">
        <v>624</v>
      </c>
      <c r="K686" s="274">
        <v>10.8</v>
      </c>
      <c r="L686" s="253">
        <v>17</v>
      </c>
      <c r="M686" s="275" t="s">
        <v>21</v>
      </c>
    </row>
    <row r="687" spans="1:13">
      <c r="A687" s="164">
        <v>2</v>
      </c>
      <c r="B687" s="48" t="s">
        <v>1100</v>
      </c>
      <c r="C687" s="161" t="s">
        <v>1171</v>
      </c>
      <c r="D687" s="162" t="s">
        <v>212</v>
      </c>
      <c r="E687" s="160">
        <v>8.1</v>
      </c>
      <c r="F687" s="71" t="s">
        <v>29</v>
      </c>
      <c r="G687" s="71" t="s">
        <v>30</v>
      </c>
      <c r="H687" s="72" t="s">
        <v>1149</v>
      </c>
      <c r="I687" s="6" t="s">
        <v>167</v>
      </c>
      <c r="J687" s="72" t="s">
        <v>1172</v>
      </c>
      <c r="K687" s="274">
        <v>10.65</v>
      </c>
      <c r="L687" s="253">
        <v>18</v>
      </c>
      <c r="M687" s="275" t="s">
        <v>21</v>
      </c>
    </row>
    <row r="688" spans="1:13">
      <c r="A688" s="164">
        <v>3</v>
      </c>
      <c r="B688" s="49" t="s">
        <v>677</v>
      </c>
      <c r="C688" s="158" t="s">
        <v>1173</v>
      </c>
      <c r="D688" s="159" t="s">
        <v>66</v>
      </c>
      <c r="E688" s="163">
        <v>8.1999999999999993</v>
      </c>
      <c r="F688" s="103" t="s">
        <v>29</v>
      </c>
      <c r="G688" s="103" t="s">
        <v>30</v>
      </c>
      <c r="H688" s="104" t="s">
        <v>1149</v>
      </c>
      <c r="I688" s="6" t="s">
        <v>54</v>
      </c>
      <c r="J688" s="72" t="s">
        <v>793</v>
      </c>
      <c r="K688" s="274">
        <v>10.4</v>
      </c>
      <c r="L688" s="253">
        <v>19</v>
      </c>
      <c r="M688" s="275" t="s">
        <v>21</v>
      </c>
    </row>
    <row r="689" spans="1:37">
      <c r="A689" s="164">
        <v>4</v>
      </c>
      <c r="B689" s="5" t="s">
        <v>139</v>
      </c>
      <c r="C689" s="6" t="s">
        <v>928</v>
      </c>
      <c r="D689" s="69" t="s">
        <v>1174</v>
      </c>
      <c r="E689" s="70">
        <v>8.3000000000000007</v>
      </c>
      <c r="F689" s="71" t="s">
        <v>29</v>
      </c>
      <c r="G689" s="71" t="s">
        <v>30</v>
      </c>
      <c r="H689" s="72" t="s">
        <v>1149</v>
      </c>
      <c r="I689" s="6" t="s">
        <v>182</v>
      </c>
      <c r="J689" s="72" t="s">
        <v>1073</v>
      </c>
      <c r="K689" s="274">
        <v>10.4</v>
      </c>
      <c r="L689" s="253">
        <v>19</v>
      </c>
      <c r="M689" s="275" t="s">
        <v>21</v>
      </c>
    </row>
    <row r="690" spans="1:37" s="248" customFormat="1">
      <c r="A690" s="164">
        <v>5</v>
      </c>
      <c r="B690" s="48" t="s">
        <v>1175</v>
      </c>
      <c r="C690" s="161" t="s">
        <v>1176</v>
      </c>
      <c r="D690" s="162" t="s">
        <v>857</v>
      </c>
      <c r="E690" s="160">
        <v>8.6999999999999993</v>
      </c>
      <c r="F690" s="71" t="s">
        <v>29</v>
      </c>
      <c r="G690" s="71" t="s">
        <v>30</v>
      </c>
      <c r="H690" s="72" t="s">
        <v>1149</v>
      </c>
      <c r="I690" s="6" t="s">
        <v>58</v>
      </c>
      <c r="J690" s="72" t="s">
        <v>147</v>
      </c>
      <c r="K690" s="274">
        <v>10.35</v>
      </c>
      <c r="L690" s="253">
        <v>21</v>
      </c>
      <c r="M690" s="275" t="s">
        <v>21</v>
      </c>
      <c r="AI690" s="288"/>
      <c r="AK690" s="289"/>
    </row>
    <row r="691" spans="1:37">
      <c r="A691" s="164">
        <v>6</v>
      </c>
      <c r="B691" s="48" t="s">
        <v>660</v>
      </c>
      <c r="C691" s="158" t="s">
        <v>669</v>
      </c>
      <c r="D691" s="159" t="s">
        <v>275</v>
      </c>
      <c r="E691" s="160">
        <v>8.1</v>
      </c>
      <c r="F691" s="71" t="s">
        <v>53</v>
      </c>
      <c r="G691" s="71" t="s">
        <v>30</v>
      </c>
      <c r="H691" s="72" t="s">
        <v>1149</v>
      </c>
      <c r="I691" s="6" t="s">
        <v>100</v>
      </c>
      <c r="J691" s="72" t="s">
        <v>279</v>
      </c>
      <c r="K691" s="274">
        <v>10.199999999999999</v>
      </c>
      <c r="L691" s="253">
        <v>22</v>
      </c>
      <c r="M691" s="275" t="s">
        <v>21</v>
      </c>
    </row>
    <row r="692" spans="1:37">
      <c r="A692" s="164">
        <v>7</v>
      </c>
      <c r="B692" s="5" t="s">
        <v>169</v>
      </c>
      <c r="C692" s="6" t="s">
        <v>407</v>
      </c>
      <c r="D692" s="69" t="s">
        <v>66</v>
      </c>
      <c r="E692" s="70">
        <v>8.1</v>
      </c>
      <c r="F692" s="71" t="s">
        <v>53</v>
      </c>
      <c r="G692" s="71" t="s">
        <v>30</v>
      </c>
      <c r="H692" s="72" t="s">
        <v>1149</v>
      </c>
      <c r="I692" s="6" t="s">
        <v>206</v>
      </c>
      <c r="J692" s="72" t="s">
        <v>794</v>
      </c>
      <c r="K692" s="274">
        <v>10.1</v>
      </c>
      <c r="L692" s="253">
        <v>23</v>
      </c>
      <c r="M692" s="275" t="s">
        <v>21</v>
      </c>
    </row>
    <row r="693" spans="1:37">
      <c r="A693" s="164">
        <v>8</v>
      </c>
      <c r="B693" s="48" t="s">
        <v>708</v>
      </c>
      <c r="C693" s="158" t="s">
        <v>682</v>
      </c>
      <c r="D693" s="159" t="s">
        <v>141</v>
      </c>
      <c r="E693" s="160">
        <v>8.1</v>
      </c>
      <c r="F693" s="71" t="s">
        <v>29</v>
      </c>
      <c r="G693" s="71" t="s">
        <v>30</v>
      </c>
      <c r="H693" s="72" t="s">
        <v>1149</v>
      </c>
      <c r="I693" s="6" t="s">
        <v>133</v>
      </c>
      <c r="J693" s="72" t="s">
        <v>1126</v>
      </c>
      <c r="K693" s="274">
        <v>9.9499999999999993</v>
      </c>
      <c r="L693" s="253">
        <v>24</v>
      </c>
      <c r="M693" s="275" t="s">
        <v>21</v>
      </c>
    </row>
    <row r="694" spans="1:37">
      <c r="A694" s="164">
        <v>9</v>
      </c>
      <c r="B694" s="5" t="s">
        <v>40</v>
      </c>
      <c r="C694" s="6" t="s">
        <v>1177</v>
      </c>
      <c r="D694" s="69" t="s">
        <v>323</v>
      </c>
      <c r="E694" s="70">
        <v>8.3000000000000007</v>
      </c>
      <c r="F694" s="71" t="s">
        <v>29</v>
      </c>
      <c r="G694" s="71" t="s">
        <v>30</v>
      </c>
      <c r="H694" s="72" t="s">
        <v>1149</v>
      </c>
      <c r="I694" s="6" t="s">
        <v>182</v>
      </c>
      <c r="J694" s="72" t="s">
        <v>840</v>
      </c>
      <c r="K694" s="274">
        <v>9.8000000000000007</v>
      </c>
      <c r="L694" s="253">
        <v>25</v>
      </c>
      <c r="M694" s="275" t="s">
        <v>21</v>
      </c>
    </row>
    <row r="695" spans="1:37">
      <c r="A695" s="164">
        <v>10</v>
      </c>
      <c r="B695" s="5" t="s">
        <v>145</v>
      </c>
      <c r="C695" s="6" t="s">
        <v>831</v>
      </c>
      <c r="D695" s="69" t="s">
        <v>1054</v>
      </c>
      <c r="E695" s="70">
        <v>8.3000000000000007</v>
      </c>
      <c r="F695" s="71" t="s">
        <v>72</v>
      </c>
      <c r="G695" s="71" t="s">
        <v>73</v>
      </c>
      <c r="H695" s="72" t="s">
        <v>1149</v>
      </c>
      <c r="I695" s="6" t="s">
        <v>74</v>
      </c>
      <c r="J695" s="72" t="s">
        <v>1113</v>
      </c>
      <c r="K695" s="274">
        <v>9.6999999999999993</v>
      </c>
      <c r="L695" s="253">
        <v>26</v>
      </c>
      <c r="M695" s="275"/>
    </row>
    <row r="696" spans="1:37">
      <c r="A696" s="164">
        <v>11</v>
      </c>
      <c r="B696" s="48" t="s">
        <v>1178</v>
      </c>
      <c r="C696" s="161" t="s">
        <v>599</v>
      </c>
      <c r="D696" s="162" t="s">
        <v>423</v>
      </c>
      <c r="E696" s="160">
        <v>8.1999999999999993</v>
      </c>
      <c r="F696" s="71" t="s">
        <v>29</v>
      </c>
      <c r="G696" s="71" t="s">
        <v>30</v>
      </c>
      <c r="H696" s="72" t="s">
        <v>1149</v>
      </c>
      <c r="I696" s="6" t="s">
        <v>37</v>
      </c>
      <c r="J696" s="72" t="s">
        <v>637</v>
      </c>
      <c r="K696" s="274">
        <v>9.5</v>
      </c>
      <c r="L696" s="253">
        <v>27</v>
      </c>
      <c r="M696" s="275"/>
    </row>
    <row r="697" spans="1:37">
      <c r="A697" s="164">
        <v>12</v>
      </c>
      <c r="B697" s="48" t="s">
        <v>1179</v>
      </c>
      <c r="C697" s="161" t="s">
        <v>702</v>
      </c>
      <c r="D697" s="162" t="s">
        <v>423</v>
      </c>
      <c r="E697" s="160">
        <v>8.5</v>
      </c>
      <c r="F697" s="71" t="s">
        <v>29</v>
      </c>
      <c r="G697" s="71" t="s">
        <v>30</v>
      </c>
      <c r="H697" s="72" t="s">
        <v>1149</v>
      </c>
      <c r="I697" s="6" t="s">
        <v>58</v>
      </c>
      <c r="J697" s="72" t="s">
        <v>562</v>
      </c>
      <c r="K697" s="274">
        <v>9.4499999999999993</v>
      </c>
      <c r="L697" s="253">
        <v>28</v>
      </c>
      <c r="M697" s="275"/>
    </row>
    <row r="698" spans="1:37">
      <c r="A698" s="164">
        <v>13</v>
      </c>
      <c r="B698" s="48" t="s">
        <v>1180</v>
      </c>
      <c r="C698" s="161" t="s">
        <v>1181</v>
      </c>
      <c r="D698" s="162" t="s">
        <v>234</v>
      </c>
      <c r="E698" s="160">
        <v>8.1</v>
      </c>
      <c r="F698" s="71" t="s">
        <v>53</v>
      </c>
      <c r="G698" s="71" t="s">
        <v>30</v>
      </c>
      <c r="H698" s="72" t="s">
        <v>1149</v>
      </c>
      <c r="I698" s="6" t="s">
        <v>105</v>
      </c>
      <c r="J698" s="72" t="s">
        <v>106</v>
      </c>
      <c r="K698" s="274">
        <v>9</v>
      </c>
      <c r="L698" s="253">
        <v>29</v>
      </c>
      <c r="M698" s="275"/>
    </row>
    <row r="699" spans="1:37">
      <c r="A699" s="164">
        <v>14</v>
      </c>
      <c r="B699" s="48" t="s">
        <v>717</v>
      </c>
      <c r="C699" s="158" t="s">
        <v>1182</v>
      </c>
      <c r="D699" s="159" t="s">
        <v>526</v>
      </c>
      <c r="E699" s="160">
        <v>8.3000000000000007</v>
      </c>
      <c r="F699" s="71" t="s">
        <v>29</v>
      </c>
      <c r="G699" s="71" t="s">
        <v>30</v>
      </c>
      <c r="H699" s="72" t="s">
        <v>1149</v>
      </c>
      <c r="I699" s="6" t="s">
        <v>172</v>
      </c>
      <c r="J699" s="72" t="s">
        <v>1183</v>
      </c>
      <c r="K699" s="274">
        <v>8.6999999999999993</v>
      </c>
      <c r="L699" s="253">
        <v>30</v>
      </c>
      <c r="M699" s="275"/>
    </row>
    <row r="700" spans="1:37">
      <c r="A700" s="164">
        <v>15</v>
      </c>
      <c r="B700" s="48" t="s">
        <v>1184</v>
      </c>
      <c r="C700" s="161" t="s">
        <v>1185</v>
      </c>
      <c r="D700" s="162" t="s">
        <v>674</v>
      </c>
      <c r="E700" s="160">
        <v>8.1</v>
      </c>
      <c r="F700" s="71" t="s">
        <v>29</v>
      </c>
      <c r="G700" s="71" t="s">
        <v>30</v>
      </c>
      <c r="H700" s="72" t="s">
        <v>1149</v>
      </c>
      <c r="I700" s="6" t="s">
        <v>167</v>
      </c>
      <c r="J700" s="72" t="s">
        <v>585</v>
      </c>
      <c r="K700" s="274">
        <v>7.75</v>
      </c>
      <c r="L700" s="253">
        <v>31</v>
      </c>
      <c r="M700" s="275"/>
    </row>
    <row r="701" spans="1:37">
      <c r="A701" s="157">
        <v>1</v>
      </c>
      <c r="B701" s="48" t="s">
        <v>861</v>
      </c>
      <c r="C701" s="161" t="s">
        <v>1186</v>
      </c>
      <c r="D701" s="162" t="s">
        <v>175</v>
      </c>
      <c r="E701" s="160">
        <v>8.1999999999999993</v>
      </c>
      <c r="F701" s="71" t="s">
        <v>53</v>
      </c>
      <c r="G701" s="71" t="s">
        <v>30</v>
      </c>
      <c r="H701" s="72" t="s">
        <v>1149</v>
      </c>
      <c r="I701" s="6" t="s">
        <v>105</v>
      </c>
      <c r="J701" s="72" t="s">
        <v>1187</v>
      </c>
      <c r="K701" s="274">
        <v>7.7</v>
      </c>
      <c r="L701" s="253">
        <v>32</v>
      </c>
      <c r="M701" s="275"/>
    </row>
    <row r="702" spans="1:37">
      <c r="A702" s="157">
        <v>2</v>
      </c>
      <c r="B702" s="49" t="s">
        <v>839</v>
      </c>
      <c r="C702" s="161" t="s">
        <v>1188</v>
      </c>
      <c r="D702" s="162" t="s">
        <v>964</v>
      </c>
      <c r="E702" s="163">
        <v>8.6999999999999993</v>
      </c>
      <c r="F702" s="103" t="s">
        <v>29</v>
      </c>
      <c r="G702" s="103" t="s">
        <v>30</v>
      </c>
      <c r="H702" s="104" t="s">
        <v>1149</v>
      </c>
      <c r="I702" s="6" t="s">
        <v>58</v>
      </c>
      <c r="J702" s="72" t="s">
        <v>393</v>
      </c>
      <c r="K702" s="274">
        <v>7.65</v>
      </c>
      <c r="L702" s="253">
        <v>33</v>
      </c>
      <c r="M702" s="275"/>
    </row>
    <row r="703" spans="1:37">
      <c r="A703" s="157">
        <v>3</v>
      </c>
      <c r="B703" s="48" t="s">
        <v>933</v>
      </c>
      <c r="C703" s="161" t="s">
        <v>1148</v>
      </c>
      <c r="D703" s="162" t="s">
        <v>212</v>
      </c>
      <c r="E703" s="160">
        <v>8.5</v>
      </c>
      <c r="F703" s="71" t="s">
        <v>53</v>
      </c>
      <c r="G703" s="71" t="s">
        <v>30</v>
      </c>
      <c r="H703" s="72" t="s">
        <v>1149</v>
      </c>
      <c r="I703" s="6" t="s">
        <v>58</v>
      </c>
      <c r="J703" s="72" t="s">
        <v>1189</v>
      </c>
      <c r="K703" s="274">
        <v>6.95</v>
      </c>
      <c r="L703" s="253">
        <v>34</v>
      </c>
      <c r="M703" s="275"/>
    </row>
    <row r="704" spans="1:37">
      <c r="A704" s="157">
        <v>4</v>
      </c>
      <c r="B704" s="48" t="s">
        <v>1190</v>
      </c>
      <c r="C704" s="161" t="s">
        <v>1191</v>
      </c>
      <c r="D704" s="162" t="s">
        <v>857</v>
      </c>
      <c r="E704" s="160">
        <v>8.1</v>
      </c>
      <c r="F704" s="71" t="s">
        <v>53</v>
      </c>
      <c r="G704" s="71" t="s">
        <v>30</v>
      </c>
      <c r="H704" s="72" t="s">
        <v>1149</v>
      </c>
      <c r="I704" s="6" t="s">
        <v>105</v>
      </c>
      <c r="J704" s="72" t="s">
        <v>142</v>
      </c>
      <c r="K704" s="274">
        <v>6.85</v>
      </c>
      <c r="L704" s="253">
        <v>35</v>
      </c>
      <c r="M704" s="275"/>
    </row>
    <row r="705" spans="1:13">
      <c r="A705" s="157">
        <v>5</v>
      </c>
      <c r="B705" s="48" t="s">
        <v>624</v>
      </c>
      <c r="C705" s="158" t="s">
        <v>984</v>
      </c>
      <c r="D705" s="159" t="s">
        <v>584</v>
      </c>
      <c r="E705" s="160">
        <v>8.3000000000000007</v>
      </c>
      <c r="F705" s="71" t="s">
        <v>53</v>
      </c>
      <c r="G705" s="71" t="s">
        <v>30</v>
      </c>
      <c r="H705" s="72" t="s">
        <v>1149</v>
      </c>
      <c r="I705" s="6" t="s">
        <v>54</v>
      </c>
      <c r="J705" s="72" t="s">
        <v>1192</v>
      </c>
      <c r="K705" s="274">
        <v>6.55</v>
      </c>
      <c r="L705" s="253">
        <v>36</v>
      </c>
      <c r="M705" s="275"/>
    </row>
    <row r="706" spans="1:13">
      <c r="A706" s="157">
        <v>6</v>
      </c>
      <c r="B706" s="48" t="s">
        <v>750</v>
      </c>
      <c r="C706" s="158" t="s">
        <v>1193</v>
      </c>
      <c r="D706" s="159" t="s">
        <v>567</v>
      </c>
      <c r="E706" s="160">
        <v>8.1</v>
      </c>
      <c r="F706" s="71" t="s">
        <v>53</v>
      </c>
      <c r="G706" s="71" t="s">
        <v>30</v>
      </c>
      <c r="H706" s="72" t="s">
        <v>1149</v>
      </c>
      <c r="I706" s="6" t="s">
        <v>133</v>
      </c>
      <c r="J706" s="72" t="s">
        <v>951</v>
      </c>
      <c r="K706" s="274">
        <v>6.5</v>
      </c>
      <c r="L706" s="253">
        <v>37</v>
      </c>
      <c r="M706" s="275"/>
    </row>
    <row r="707" spans="1:13">
      <c r="A707" s="157">
        <v>7</v>
      </c>
      <c r="B707" s="5" t="s">
        <v>130</v>
      </c>
      <c r="C707" s="6" t="s">
        <v>1194</v>
      </c>
      <c r="D707" s="69" t="s">
        <v>234</v>
      </c>
      <c r="E707" s="70">
        <v>8.1</v>
      </c>
      <c r="F707" s="71" t="s">
        <v>53</v>
      </c>
      <c r="G707" s="71" t="s">
        <v>30</v>
      </c>
      <c r="H707" s="72" t="s">
        <v>1149</v>
      </c>
      <c r="I707" s="6" t="s">
        <v>80</v>
      </c>
      <c r="J707" s="72" t="s">
        <v>455</v>
      </c>
      <c r="K707" s="274">
        <v>6</v>
      </c>
      <c r="L707" s="253">
        <v>38</v>
      </c>
      <c r="M707" s="275"/>
    </row>
    <row r="708" spans="1:13">
      <c r="A708" s="157">
        <v>8</v>
      </c>
      <c r="B708" s="5" t="s">
        <v>238</v>
      </c>
      <c r="C708" s="6" t="s">
        <v>1195</v>
      </c>
      <c r="D708" s="69" t="s">
        <v>323</v>
      </c>
      <c r="E708" s="70">
        <v>8.1</v>
      </c>
      <c r="F708" s="71" t="s">
        <v>53</v>
      </c>
      <c r="G708" s="71" t="s">
        <v>30</v>
      </c>
      <c r="H708" s="72" t="s">
        <v>1149</v>
      </c>
      <c r="I708" s="6" t="s">
        <v>80</v>
      </c>
      <c r="J708" s="72" t="s">
        <v>907</v>
      </c>
      <c r="K708" s="274">
        <v>5.9</v>
      </c>
      <c r="L708" s="253">
        <v>39</v>
      </c>
      <c r="M708" s="275"/>
    </row>
    <row r="709" spans="1:13">
      <c r="A709" s="157">
        <v>9</v>
      </c>
      <c r="B709" s="5" t="s">
        <v>50</v>
      </c>
      <c r="C709" s="6" t="s">
        <v>702</v>
      </c>
      <c r="D709" s="69" t="s">
        <v>275</v>
      </c>
      <c r="E709" s="70">
        <v>8.1</v>
      </c>
      <c r="F709" s="71" t="s">
        <v>53</v>
      </c>
      <c r="G709" s="71" t="s">
        <v>30</v>
      </c>
      <c r="H709" s="72" t="s">
        <v>1149</v>
      </c>
      <c r="I709" s="6" t="s">
        <v>230</v>
      </c>
      <c r="J709" s="72" t="s">
        <v>331</v>
      </c>
      <c r="K709" s="274">
        <v>5.25</v>
      </c>
      <c r="L709" s="253">
        <v>40</v>
      </c>
      <c r="M709" s="275"/>
    </row>
    <row r="710" spans="1:13">
      <c r="A710" s="157">
        <v>10</v>
      </c>
      <c r="B710" s="48" t="s">
        <v>1006</v>
      </c>
      <c r="C710" s="161" t="s">
        <v>1196</v>
      </c>
      <c r="D710" s="162" t="s">
        <v>674</v>
      </c>
      <c r="E710" s="160">
        <v>8.4</v>
      </c>
      <c r="F710" s="71" t="s">
        <v>29</v>
      </c>
      <c r="G710" s="71" t="s">
        <v>30</v>
      </c>
      <c r="H710" s="72" t="s">
        <v>1149</v>
      </c>
      <c r="I710" s="6" t="s">
        <v>37</v>
      </c>
      <c r="J710" s="72" t="s">
        <v>661</v>
      </c>
      <c r="K710" s="274">
        <v>5.2</v>
      </c>
      <c r="L710" s="253">
        <v>41</v>
      </c>
      <c r="M710" s="275"/>
    </row>
    <row r="711" spans="1:13">
      <c r="A711" s="157">
        <v>11</v>
      </c>
      <c r="B711" s="5" t="s">
        <v>114</v>
      </c>
      <c r="C711" s="6" t="s">
        <v>1197</v>
      </c>
      <c r="D711" s="69" t="s">
        <v>364</v>
      </c>
      <c r="E711" s="70">
        <v>8.1</v>
      </c>
      <c r="F711" s="71" t="s">
        <v>53</v>
      </c>
      <c r="G711" s="71" t="s">
        <v>30</v>
      </c>
      <c r="H711" s="72" t="s">
        <v>1149</v>
      </c>
      <c r="I711" s="6" t="s">
        <v>230</v>
      </c>
      <c r="J711" s="72" t="s">
        <v>290</v>
      </c>
      <c r="K711" s="274">
        <v>5</v>
      </c>
      <c r="L711" s="253">
        <v>42</v>
      </c>
      <c r="M711" s="275"/>
    </row>
    <row r="712" spans="1:13">
      <c r="A712" s="157">
        <v>12</v>
      </c>
      <c r="B712" s="5" t="s">
        <v>119</v>
      </c>
      <c r="C712" s="6" t="s">
        <v>1090</v>
      </c>
      <c r="D712" s="69" t="s">
        <v>366</v>
      </c>
      <c r="E712" s="70">
        <v>8.1</v>
      </c>
      <c r="F712" s="71" t="s">
        <v>53</v>
      </c>
      <c r="G712" s="71" t="s">
        <v>30</v>
      </c>
      <c r="H712" s="72" t="s">
        <v>1149</v>
      </c>
      <c r="I712" s="6" t="s">
        <v>80</v>
      </c>
      <c r="J712" s="72" t="s">
        <v>462</v>
      </c>
      <c r="K712" s="274">
        <v>5</v>
      </c>
      <c r="L712" s="253">
        <v>42</v>
      </c>
      <c r="M712" s="275"/>
    </row>
    <row r="713" spans="1:13">
      <c r="A713" s="157">
        <v>13</v>
      </c>
      <c r="B713" s="5" t="s">
        <v>223</v>
      </c>
      <c r="C713" s="6" t="s">
        <v>1198</v>
      </c>
      <c r="D713" s="69" t="s">
        <v>175</v>
      </c>
      <c r="E713" s="70">
        <v>8.1</v>
      </c>
      <c r="F713" s="71" t="s">
        <v>29</v>
      </c>
      <c r="G713" s="71" t="s">
        <v>164</v>
      </c>
      <c r="H713" s="72" t="s">
        <v>1149</v>
      </c>
      <c r="I713" s="6" t="s">
        <v>93</v>
      </c>
      <c r="J713" s="72" t="s">
        <v>1199</v>
      </c>
      <c r="K713" s="274">
        <v>5</v>
      </c>
      <c r="L713" s="253">
        <v>42</v>
      </c>
      <c r="M713" s="275"/>
    </row>
    <row r="714" spans="1:13">
      <c r="A714" s="157">
        <v>14</v>
      </c>
      <c r="B714" s="5" t="s">
        <v>177</v>
      </c>
      <c r="C714" s="6" t="s">
        <v>1200</v>
      </c>
      <c r="D714" s="69" t="s">
        <v>1201</v>
      </c>
      <c r="E714" s="70">
        <v>8.1</v>
      </c>
      <c r="F714" s="71" t="s">
        <v>53</v>
      </c>
      <c r="G714" s="71" t="s">
        <v>30</v>
      </c>
      <c r="H714" s="72" t="s">
        <v>1149</v>
      </c>
      <c r="I714" s="6" t="s">
        <v>230</v>
      </c>
      <c r="J714" s="72" t="s">
        <v>1202</v>
      </c>
      <c r="K714" s="274">
        <v>4</v>
      </c>
      <c r="L714" s="253">
        <v>45</v>
      </c>
      <c r="M714" s="275"/>
    </row>
    <row r="715" spans="1:13">
      <c r="A715" s="157">
        <v>15</v>
      </c>
      <c r="B715" s="5" t="s">
        <v>138</v>
      </c>
      <c r="C715" s="6" t="s">
        <v>671</v>
      </c>
      <c r="D715" s="69" t="s">
        <v>192</v>
      </c>
      <c r="E715" s="70">
        <v>8.1</v>
      </c>
      <c r="F715" s="71" t="s">
        <v>29</v>
      </c>
      <c r="G715" s="71" t="s">
        <v>30</v>
      </c>
      <c r="H715" s="72" t="s">
        <v>1149</v>
      </c>
      <c r="I715" s="6" t="s">
        <v>80</v>
      </c>
      <c r="J715" s="72" t="s">
        <v>1203</v>
      </c>
      <c r="K715" s="274">
        <v>3.65</v>
      </c>
      <c r="L715" s="253">
        <v>46</v>
      </c>
      <c r="M715" s="275"/>
    </row>
    <row r="716" spans="1:13">
      <c r="A716" s="157">
        <v>16</v>
      </c>
      <c r="B716" s="48" t="s">
        <v>1204</v>
      </c>
      <c r="C716" s="161" t="s">
        <v>51</v>
      </c>
      <c r="D716" s="162" t="s">
        <v>337</v>
      </c>
      <c r="E716" s="160">
        <v>8.4</v>
      </c>
      <c r="F716" s="71" t="s">
        <v>29</v>
      </c>
      <c r="G716" s="71" t="s">
        <v>30</v>
      </c>
      <c r="H716" s="72" t="s">
        <v>1149</v>
      </c>
      <c r="I716" s="6" t="s">
        <v>37</v>
      </c>
      <c r="J716" s="72" t="s">
        <v>398</v>
      </c>
      <c r="K716" s="274">
        <v>3.45</v>
      </c>
      <c r="L716" s="253">
        <v>47</v>
      </c>
      <c r="M716" s="275"/>
    </row>
    <row r="717" spans="1:13">
      <c r="A717" s="157">
        <v>17</v>
      </c>
      <c r="B717" s="48" t="s">
        <v>1205</v>
      </c>
      <c r="C717" s="161" t="s">
        <v>1206</v>
      </c>
      <c r="D717" s="162" t="s">
        <v>423</v>
      </c>
      <c r="E717" s="160">
        <v>8.4</v>
      </c>
      <c r="F717" s="71" t="s">
        <v>29</v>
      </c>
      <c r="G717" s="71" t="s">
        <v>30</v>
      </c>
      <c r="H717" s="72" t="s">
        <v>1149</v>
      </c>
      <c r="I717" s="6" t="s">
        <v>37</v>
      </c>
      <c r="J717" s="72" t="s">
        <v>617</v>
      </c>
      <c r="K717" s="274">
        <v>2.7</v>
      </c>
      <c r="L717" s="253">
        <v>48</v>
      </c>
      <c r="M717" s="275"/>
    </row>
    <row r="718" spans="1:13">
      <c r="A718" s="157">
        <v>18</v>
      </c>
      <c r="B718" s="5" t="s">
        <v>99</v>
      </c>
      <c r="C718" s="6" t="s">
        <v>1207</v>
      </c>
      <c r="D718" s="69" t="s">
        <v>84</v>
      </c>
      <c r="E718" s="70">
        <v>8.1</v>
      </c>
      <c r="F718" s="71" t="s">
        <v>53</v>
      </c>
      <c r="G718" s="71" t="s">
        <v>164</v>
      </c>
      <c r="H718" s="72" t="s">
        <v>1149</v>
      </c>
      <c r="I718" s="6" t="s">
        <v>93</v>
      </c>
      <c r="J718" s="72" t="s">
        <v>432</v>
      </c>
      <c r="K718" s="274">
        <v>2.5</v>
      </c>
      <c r="L718" s="253">
        <v>49</v>
      </c>
      <c r="M718" s="275"/>
    </row>
    <row r="719" spans="1:13">
      <c r="A719" s="165">
        <v>1</v>
      </c>
      <c r="B719" s="50" t="s">
        <v>925</v>
      </c>
      <c r="C719" s="166" t="s">
        <v>1208</v>
      </c>
      <c r="D719" s="167" t="s">
        <v>336</v>
      </c>
      <c r="E719" s="168">
        <v>8.1999999999999993</v>
      </c>
      <c r="F719" s="67" t="s">
        <v>29</v>
      </c>
      <c r="G719" s="67" t="s">
        <v>30</v>
      </c>
      <c r="H719" s="68" t="s">
        <v>1209</v>
      </c>
      <c r="I719" s="169" t="s">
        <v>58</v>
      </c>
      <c r="J719" s="68" t="s">
        <v>168</v>
      </c>
      <c r="K719" s="274">
        <v>9.5</v>
      </c>
      <c r="L719" s="253">
        <v>1</v>
      </c>
      <c r="M719" s="275" t="s">
        <v>20</v>
      </c>
    </row>
    <row r="720" spans="1:13">
      <c r="A720" s="165">
        <v>2</v>
      </c>
      <c r="B720" s="50" t="s">
        <v>1112</v>
      </c>
      <c r="C720" s="166" t="s">
        <v>1210</v>
      </c>
      <c r="D720" s="167" t="s">
        <v>298</v>
      </c>
      <c r="E720" s="168">
        <v>8.3000000000000007</v>
      </c>
      <c r="F720" s="67" t="s">
        <v>29</v>
      </c>
      <c r="G720" s="67" t="s">
        <v>30</v>
      </c>
      <c r="H720" s="68" t="s">
        <v>1209</v>
      </c>
      <c r="I720" s="169" t="s">
        <v>105</v>
      </c>
      <c r="J720" s="68" t="s">
        <v>302</v>
      </c>
      <c r="K720" s="274">
        <v>9</v>
      </c>
      <c r="L720" s="253">
        <v>2</v>
      </c>
      <c r="M720" s="275" t="s">
        <v>20</v>
      </c>
    </row>
    <row r="721" spans="1:13">
      <c r="A721" s="165">
        <v>3</v>
      </c>
      <c r="B721" s="50" t="s">
        <v>1172</v>
      </c>
      <c r="C721" s="166" t="s">
        <v>1211</v>
      </c>
      <c r="D721" s="167" t="s">
        <v>430</v>
      </c>
      <c r="E721" s="168">
        <v>8.1999999999999993</v>
      </c>
      <c r="F721" s="67" t="s">
        <v>29</v>
      </c>
      <c r="G721" s="67" t="s">
        <v>30</v>
      </c>
      <c r="H721" s="68" t="s">
        <v>1209</v>
      </c>
      <c r="I721" s="169" t="s">
        <v>58</v>
      </c>
      <c r="J721" s="68" t="s">
        <v>335</v>
      </c>
      <c r="K721" s="274">
        <v>8</v>
      </c>
      <c r="L721" s="253">
        <v>3</v>
      </c>
      <c r="M721" s="275" t="s">
        <v>20</v>
      </c>
    </row>
    <row r="722" spans="1:13">
      <c r="A722" s="165">
        <v>4</v>
      </c>
      <c r="B722" s="50" t="s">
        <v>1192</v>
      </c>
      <c r="C722" s="166" t="s">
        <v>1212</v>
      </c>
      <c r="D722" s="167" t="s">
        <v>121</v>
      </c>
      <c r="E722" s="168">
        <v>8.1999999999999993</v>
      </c>
      <c r="F722" s="67" t="s">
        <v>29</v>
      </c>
      <c r="G722" s="67" t="s">
        <v>30</v>
      </c>
      <c r="H722" s="68" t="s">
        <v>1209</v>
      </c>
      <c r="I722" s="169" t="s">
        <v>58</v>
      </c>
      <c r="J722" s="68" t="s">
        <v>730</v>
      </c>
      <c r="K722" s="274">
        <v>8</v>
      </c>
      <c r="L722" s="253">
        <v>3</v>
      </c>
      <c r="M722" s="275" t="s">
        <v>20</v>
      </c>
    </row>
    <row r="723" spans="1:13">
      <c r="A723" s="165">
        <v>5</v>
      </c>
      <c r="B723" s="50" t="s">
        <v>732</v>
      </c>
      <c r="C723" s="170" t="s">
        <v>1213</v>
      </c>
      <c r="D723" s="171" t="s">
        <v>292</v>
      </c>
      <c r="E723" s="168">
        <v>8.1</v>
      </c>
      <c r="F723" s="67" t="s">
        <v>53</v>
      </c>
      <c r="G723" s="67" t="s">
        <v>30</v>
      </c>
      <c r="H723" s="68" t="s">
        <v>1209</v>
      </c>
      <c r="I723" s="169" t="s">
        <v>117</v>
      </c>
      <c r="J723" s="68" t="s">
        <v>488</v>
      </c>
      <c r="K723" s="274">
        <v>7</v>
      </c>
      <c r="L723" s="253">
        <v>5</v>
      </c>
      <c r="M723" s="275" t="s">
        <v>20</v>
      </c>
    </row>
    <row r="724" spans="1:13">
      <c r="A724" s="165">
        <v>6</v>
      </c>
      <c r="B724" s="50" t="s">
        <v>1214</v>
      </c>
      <c r="C724" s="166" t="s">
        <v>392</v>
      </c>
      <c r="D724" s="167" t="s">
        <v>423</v>
      </c>
      <c r="E724" s="168">
        <v>8.1999999999999993</v>
      </c>
      <c r="F724" s="67" t="s">
        <v>53</v>
      </c>
      <c r="G724" s="67" t="s">
        <v>30</v>
      </c>
      <c r="H724" s="68" t="s">
        <v>1209</v>
      </c>
      <c r="I724" s="169" t="s">
        <v>58</v>
      </c>
      <c r="J724" s="68" t="s">
        <v>748</v>
      </c>
      <c r="K724" s="274">
        <v>7</v>
      </c>
      <c r="L724" s="253">
        <v>5</v>
      </c>
      <c r="M724" s="275" t="s">
        <v>20</v>
      </c>
    </row>
    <row r="725" spans="1:13">
      <c r="A725" s="165">
        <v>7</v>
      </c>
      <c r="B725" s="50" t="s">
        <v>1202</v>
      </c>
      <c r="C725" s="166" t="s">
        <v>1215</v>
      </c>
      <c r="D725" s="167" t="s">
        <v>402</v>
      </c>
      <c r="E725" s="168">
        <v>8.4</v>
      </c>
      <c r="F725" s="67" t="s">
        <v>29</v>
      </c>
      <c r="G725" s="67" t="s">
        <v>30</v>
      </c>
      <c r="H725" s="68" t="s">
        <v>1209</v>
      </c>
      <c r="I725" s="169" t="s">
        <v>37</v>
      </c>
      <c r="J725" s="68" t="s">
        <v>1216</v>
      </c>
      <c r="K725" s="274">
        <v>6.5</v>
      </c>
      <c r="L725" s="253">
        <v>7</v>
      </c>
      <c r="M725" s="275" t="s">
        <v>21</v>
      </c>
    </row>
    <row r="726" spans="1:13">
      <c r="A726" s="165">
        <v>8</v>
      </c>
      <c r="B726" s="50" t="s">
        <v>585</v>
      </c>
      <c r="C726" s="170" t="s">
        <v>1217</v>
      </c>
      <c r="D726" s="171" t="s">
        <v>42</v>
      </c>
      <c r="E726" s="168">
        <v>8.1999999999999993</v>
      </c>
      <c r="F726" s="67" t="s">
        <v>53</v>
      </c>
      <c r="G726" s="67" t="s">
        <v>30</v>
      </c>
      <c r="H726" s="68" t="s">
        <v>1209</v>
      </c>
      <c r="I726" s="169" t="s">
        <v>133</v>
      </c>
      <c r="J726" s="68" t="s">
        <v>1036</v>
      </c>
      <c r="K726" s="274">
        <v>6.25</v>
      </c>
      <c r="L726" s="253">
        <v>8</v>
      </c>
      <c r="M726" s="275" t="s">
        <v>21</v>
      </c>
    </row>
    <row r="727" spans="1:13">
      <c r="A727" s="165">
        <v>9</v>
      </c>
      <c r="B727" s="50" t="s">
        <v>905</v>
      </c>
      <c r="C727" s="166" t="s">
        <v>898</v>
      </c>
      <c r="D727" s="167" t="s">
        <v>243</v>
      </c>
      <c r="E727" s="168">
        <v>8.5</v>
      </c>
      <c r="F727" s="67" t="s">
        <v>53</v>
      </c>
      <c r="G727" s="67" t="s">
        <v>30</v>
      </c>
      <c r="H727" s="68" t="s">
        <v>1209</v>
      </c>
      <c r="I727" s="169" t="s">
        <v>37</v>
      </c>
      <c r="J727" s="68" t="s">
        <v>918</v>
      </c>
      <c r="K727" s="274">
        <v>6</v>
      </c>
      <c r="L727" s="253">
        <v>9</v>
      </c>
      <c r="M727" s="275" t="s">
        <v>21</v>
      </c>
    </row>
    <row r="728" spans="1:13">
      <c r="A728" s="165">
        <v>10</v>
      </c>
      <c r="B728" s="50" t="s">
        <v>712</v>
      </c>
      <c r="C728" s="170" t="s">
        <v>1218</v>
      </c>
      <c r="D728" s="171" t="s">
        <v>584</v>
      </c>
      <c r="E728" s="168">
        <v>8.1999999999999993</v>
      </c>
      <c r="F728" s="67" t="s">
        <v>29</v>
      </c>
      <c r="G728" s="67" t="s">
        <v>30</v>
      </c>
      <c r="H728" s="68" t="s">
        <v>1209</v>
      </c>
      <c r="I728" s="169" t="s">
        <v>32</v>
      </c>
      <c r="J728" s="68" t="s">
        <v>1214</v>
      </c>
      <c r="K728" s="274">
        <v>6</v>
      </c>
      <c r="L728" s="253">
        <v>9</v>
      </c>
      <c r="M728" s="275" t="s">
        <v>21</v>
      </c>
    </row>
    <row r="729" spans="1:13">
      <c r="A729" s="165">
        <v>11</v>
      </c>
      <c r="B729" s="1" t="s">
        <v>272</v>
      </c>
      <c r="C729" s="2" t="s">
        <v>1219</v>
      </c>
      <c r="D729" s="65" t="s">
        <v>240</v>
      </c>
      <c r="E729" s="66">
        <v>8.5</v>
      </c>
      <c r="F729" s="67" t="s">
        <v>53</v>
      </c>
      <c r="G729" s="67" t="s">
        <v>30</v>
      </c>
      <c r="H729" s="68" t="s">
        <v>1209</v>
      </c>
      <c r="I729" s="169" t="s">
        <v>80</v>
      </c>
      <c r="J729" s="68" t="s">
        <v>1004</v>
      </c>
      <c r="K729" s="274">
        <v>5.75</v>
      </c>
      <c r="L729" s="253">
        <v>11</v>
      </c>
      <c r="M729" s="275" t="s">
        <v>21</v>
      </c>
    </row>
    <row r="730" spans="1:13">
      <c r="A730" s="165">
        <v>12</v>
      </c>
      <c r="B730" s="50" t="s">
        <v>827</v>
      </c>
      <c r="C730" s="166" t="s">
        <v>1220</v>
      </c>
      <c r="D730" s="167" t="s">
        <v>240</v>
      </c>
      <c r="E730" s="168">
        <v>8.1</v>
      </c>
      <c r="F730" s="67" t="s">
        <v>29</v>
      </c>
      <c r="G730" s="67" t="s">
        <v>30</v>
      </c>
      <c r="H730" s="68" t="s">
        <v>1209</v>
      </c>
      <c r="I730" s="169" t="s">
        <v>58</v>
      </c>
      <c r="J730" s="68" t="s">
        <v>1024</v>
      </c>
      <c r="K730" s="274">
        <v>5.75</v>
      </c>
      <c r="L730" s="253">
        <v>11</v>
      </c>
      <c r="M730" s="275" t="s">
        <v>21</v>
      </c>
    </row>
    <row r="731" spans="1:13">
      <c r="A731" s="165">
        <v>13</v>
      </c>
      <c r="B731" s="1" t="s">
        <v>327</v>
      </c>
      <c r="C731" s="2" t="s">
        <v>1221</v>
      </c>
      <c r="D731" s="65" t="s">
        <v>109</v>
      </c>
      <c r="E731" s="66">
        <v>8.1999999999999993</v>
      </c>
      <c r="F731" s="67" t="s">
        <v>53</v>
      </c>
      <c r="G731" s="67" t="s">
        <v>73</v>
      </c>
      <c r="H731" s="68" t="s">
        <v>1209</v>
      </c>
      <c r="I731" s="169" t="s">
        <v>74</v>
      </c>
      <c r="J731" s="68" t="s">
        <v>1222</v>
      </c>
      <c r="K731" s="274">
        <v>5.75</v>
      </c>
      <c r="L731" s="253">
        <v>11</v>
      </c>
      <c r="M731" s="275" t="s">
        <v>21</v>
      </c>
    </row>
    <row r="732" spans="1:13">
      <c r="A732" s="165">
        <v>14</v>
      </c>
      <c r="B732" s="50" t="s">
        <v>874</v>
      </c>
      <c r="C732" s="166" t="s">
        <v>1223</v>
      </c>
      <c r="D732" s="167" t="s">
        <v>992</v>
      </c>
      <c r="E732" s="168">
        <v>8.3000000000000007</v>
      </c>
      <c r="F732" s="67" t="s">
        <v>29</v>
      </c>
      <c r="G732" s="67" t="s">
        <v>30</v>
      </c>
      <c r="H732" s="68" t="s">
        <v>1209</v>
      </c>
      <c r="I732" s="169" t="s">
        <v>105</v>
      </c>
      <c r="J732" s="68" t="s">
        <v>317</v>
      </c>
      <c r="K732" s="274">
        <v>5.5</v>
      </c>
      <c r="L732" s="253">
        <v>14</v>
      </c>
      <c r="M732" s="275" t="s">
        <v>21</v>
      </c>
    </row>
    <row r="733" spans="1:13">
      <c r="A733" s="165">
        <v>15</v>
      </c>
      <c r="B733" s="50" t="s">
        <v>738</v>
      </c>
      <c r="C733" s="170" t="s">
        <v>1224</v>
      </c>
      <c r="D733" s="171" t="s">
        <v>132</v>
      </c>
      <c r="E733" s="168">
        <v>8.3000000000000007</v>
      </c>
      <c r="F733" s="67" t="s">
        <v>53</v>
      </c>
      <c r="G733" s="67" t="s">
        <v>30</v>
      </c>
      <c r="H733" s="68" t="s">
        <v>1209</v>
      </c>
      <c r="I733" s="169" t="s">
        <v>117</v>
      </c>
      <c r="J733" s="68" t="s">
        <v>720</v>
      </c>
      <c r="K733" s="274">
        <v>5.5</v>
      </c>
      <c r="L733" s="253">
        <v>14</v>
      </c>
      <c r="M733" s="275" t="s">
        <v>21</v>
      </c>
    </row>
    <row r="734" spans="1:13">
      <c r="A734" s="165">
        <v>16</v>
      </c>
      <c r="B734" s="50" t="s">
        <v>1216</v>
      </c>
      <c r="C734" s="166" t="s">
        <v>131</v>
      </c>
      <c r="D734" s="167" t="s">
        <v>141</v>
      </c>
      <c r="E734" s="168">
        <v>8.4</v>
      </c>
      <c r="F734" s="67" t="s">
        <v>29</v>
      </c>
      <c r="G734" s="67" t="s">
        <v>30</v>
      </c>
      <c r="H734" s="68" t="s">
        <v>1209</v>
      </c>
      <c r="I734" s="169" t="s">
        <v>37</v>
      </c>
      <c r="J734" s="68" t="s">
        <v>1136</v>
      </c>
      <c r="K734" s="274">
        <v>5.5</v>
      </c>
      <c r="L734" s="253">
        <v>14</v>
      </c>
      <c r="M734" s="275" t="s">
        <v>21</v>
      </c>
    </row>
    <row r="735" spans="1:13">
      <c r="A735" s="165">
        <v>17</v>
      </c>
      <c r="B735" s="1" t="s">
        <v>381</v>
      </c>
      <c r="C735" s="2" t="s">
        <v>648</v>
      </c>
      <c r="D735" s="65" t="s">
        <v>1225</v>
      </c>
      <c r="E735" s="66">
        <v>8.1999999999999993</v>
      </c>
      <c r="F735" s="67" t="s">
        <v>53</v>
      </c>
      <c r="G735" s="67" t="s">
        <v>73</v>
      </c>
      <c r="H735" s="68" t="s">
        <v>1209</v>
      </c>
      <c r="I735" s="169" t="s">
        <v>74</v>
      </c>
      <c r="J735" s="68" t="s">
        <v>1178</v>
      </c>
      <c r="K735" s="274">
        <v>5.5</v>
      </c>
      <c r="L735" s="253">
        <v>14</v>
      </c>
      <c r="M735" s="275" t="s">
        <v>21</v>
      </c>
    </row>
    <row r="736" spans="1:13">
      <c r="A736" s="165">
        <v>1</v>
      </c>
      <c r="B736" s="1" t="s">
        <v>257</v>
      </c>
      <c r="C736" s="2" t="s">
        <v>154</v>
      </c>
      <c r="D736" s="65" t="s">
        <v>342</v>
      </c>
      <c r="E736" s="66">
        <v>8.5</v>
      </c>
      <c r="F736" s="67" t="s">
        <v>53</v>
      </c>
      <c r="G736" s="67" t="s">
        <v>30</v>
      </c>
      <c r="H736" s="68" t="s">
        <v>1209</v>
      </c>
      <c r="I736" s="169" t="s">
        <v>80</v>
      </c>
      <c r="J736" s="68" t="s">
        <v>1226</v>
      </c>
      <c r="K736" s="274">
        <v>5.5</v>
      </c>
      <c r="L736" s="253">
        <v>14</v>
      </c>
      <c r="M736" s="275" t="s">
        <v>21</v>
      </c>
    </row>
    <row r="737" spans="1:13">
      <c r="A737" s="165">
        <v>2</v>
      </c>
      <c r="B737" s="50" t="s">
        <v>714</v>
      </c>
      <c r="C737" s="172" t="s">
        <v>1227</v>
      </c>
      <c r="D737" s="173" t="s">
        <v>564</v>
      </c>
      <c r="E737" s="168">
        <v>8.1</v>
      </c>
      <c r="F737" s="68" t="s">
        <v>53</v>
      </c>
      <c r="G737" s="68" t="s">
        <v>30</v>
      </c>
      <c r="H737" s="68" t="s">
        <v>1209</v>
      </c>
      <c r="I737" s="169" t="s">
        <v>100</v>
      </c>
      <c r="J737" s="68" t="s">
        <v>263</v>
      </c>
      <c r="K737" s="274">
        <v>5</v>
      </c>
      <c r="L737" s="253">
        <v>19</v>
      </c>
      <c r="M737" s="284"/>
    </row>
    <row r="738" spans="1:13">
      <c r="A738" s="174">
        <v>3</v>
      </c>
      <c r="B738" s="51" t="s">
        <v>1061</v>
      </c>
      <c r="C738" s="166" t="s">
        <v>1228</v>
      </c>
      <c r="D738" s="167" t="s">
        <v>112</v>
      </c>
      <c r="E738" s="175">
        <v>8.4</v>
      </c>
      <c r="F738" s="96" t="s">
        <v>29</v>
      </c>
      <c r="G738" s="96" t="s">
        <v>30</v>
      </c>
      <c r="H738" s="97" t="s">
        <v>1209</v>
      </c>
      <c r="I738" s="176" t="s">
        <v>37</v>
      </c>
      <c r="J738" s="68" t="s">
        <v>677</v>
      </c>
      <c r="K738" s="274">
        <v>5</v>
      </c>
      <c r="L738" s="253">
        <v>19</v>
      </c>
      <c r="M738" s="284"/>
    </row>
    <row r="739" spans="1:13">
      <c r="A739" s="177">
        <v>4</v>
      </c>
      <c r="B739" s="52" t="s">
        <v>706</v>
      </c>
      <c r="C739" s="170" t="s">
        <v>1229</v>
      </c>
      <c r="D739" s="171" t="s">
        <v>149</v>
      </c>
      <c r="E739" s="178">
        <v>8.1</v>
      </c>
      <c r="F739" s="179" t="s">
        <v>29</v>
      </c>
      <c r="G739" s="179" t="s">
        <v>30</v>
      </c>
      <c r="H739" s="180" t="s">
        <v>1209</v>
      </c>
      <c r="I739" s="290" t="s">
        <v>32</v>
      </c>
      <c r="J739" s="68" t="s">
        <v>664</v>
      </c>
      <c r="K739" s="274">
        <v>5</v>
      </c>
      <c r="L739" s="253">
        <v>19</v>
      </c>
      <c r="M739" s="284"/>
    </row>
    <row r="740" spans="1:13">
      <c r="A740" s="165">
        <v>5</v>
      </c>
      <c r="B740" s="50" t="s">
        <v>588</v>
      </c>
      <c r="C740" s="172" t="s">
        <v>682</v>
      </c>
      <c r="D740" s="173" t="s">
        <v>818</v>
      </c>
      <c r="E740" s="168">
        <v>8.3000000000000007</v>
      </c>
      <c r="F740" s="68" t="s">
        <v>53</v>
      </c>
      <c r="G740" s="68" t="s">
        <v>30</v>
      </c>
      <c r="H740" s="68" t="s">
        <v>1209</v>
      </c>
      <c r="I740" s="169" t="s">
        <v>100</v>
      </c>
      <c r="J740" s="68" t="s">
        <v>1230</v>
      </c>
      <c r="K740" s="274">
        <v>5</v>
      </c>
      <c r="L740" s="253">
        <v>19</v>
      </c>
      <c r="M740" s="284"/>
    </row>
    <row r="741" spans="1:13">
      <c r="A741" s="165">
        <v>6</v>
      </c>
      <c r="B741" s="50" t="s">
        <v>661</v>
      </c>
      <c r="C741" s="170" t="s">
        <v>1231</v>
      </c>
      <c r="D741" s="171" t="s">
        <v>676</v>
      </c>
      <c r="E741" s="168">
        <v>8.1</v>
      </c>
      <c r="F741" s="67" t="s">
        <v>29</v>
      </c>
      <c r="G741" s="67" t="s">
        <v>30</v>
      </c>
      <c r="H741" s="68" t="s">
        <v>1209</v>
      </c>
      <c r="I741" s="169" t="s">
        <v>172</v>
      </c>
      <c r="J741" s="68" t="s">
        <v>1190</v>
      </c>
      <c r="K741" s="274">
        <v>4.75</v>
      </c>
      <c r="L741" s="253">
        <v>23</v>
      </c>
      <c r="M741" s="275"/>
    </row>
    <row r="742" spans="1:13">
      <c r="A742" s="165">
        <v>7</v>
      </c>
      <c r="B742" s="50" t="s">
        <v>730</v>
      </c>
      <c r="C742" s="238" t="s">
        <v>648</v>
      </c>
      <c r="D742" s="181" t="s">
        <v>104</v>
      </c>
      <c r="E742" s="168">
        <v>8.1</v>
      </c>
      <c r="F742" s="67" t="s">
        <v>29</v>
      </c>
      <c r="G742" s="67" t="s">
        <v>30</v>
      </c>
      <c r="H742" s="68" t="s">
        <v>1209</v>
      </c>
      <c r="I742" s="169" t="s">
        <v>122</v>
      </c>
      <c r="J742" s="68" t="s">
        <v>1150</v>
      </c>
      <c r="K742" s="274">
        <v>4.75</v>
      </c>
      <c r="L742" s="253">
        <v>23</v>
      </c>
      <c r="M742" s="275"/>
    </row>
    <row r="743" spans="1:13">
      <c r="A743" s="174">
        <v>8</v>
      </c>
      <c r="B743" s="50" t="s">
        <v>1089</v>
      </c>
      <c r="C743" s="166" t="s">
        <v>1232</v>
      </c>
      <c r="D743" s="167" t="s">
        <v>275</v>
      </c>
      <c r="E743" s="168">
        <v>8.1</v>
      </c>
      <c r="F743" s="67" t="s">
        <v>29</v>
      </c>
      <c r="G743" s="67" t="s">
        <v>30</v>
      </c>
      <c r="H743" s="68" t="s">
        <v>1209</v>
      </c>
      <c r="I743" s="169" t="s">
        <v>167</v>
      </c>
      <c r="J743" s="68" t="s">
        <v>431</v>
      </c>
      <c r="K743" s="274">
        <v>4.5</v>
      </c>
      <c r="L743" s="253">
        <v>25</v>
      </c>
      <c r="M743" s="275"/>
    </row>
    <row r="744" spans="1:13">
      <c r="A744" s="177">
        <v>9</v>
      </c>
      <c r="B744" s="1" t="s">
        <v>260</v>
      </c>
      <c r="C744" s="2" t="s">
        <v>1233</v>
      </c>
      <c r="D744" s="65" t="s">
        <v>52</v>
      </c>
      <c r="E744" s="66">
        <v>8.1</v>
      </c>
      <c r="F744" s="67" t="s">
        <v>53</v>
      </c>
      <c r="G744" s="67" t="s">
        <v>30</v>
      </c>
      <c r="H744" s="68" t="s">
        <v>1209</v>
      </c>
      <c r="I744" s="169" t="s">
        <v>182</v>
      </c>
      <c r="J744" s="68" t="s">
        <v>260</v>
      </c>
      <c r="K744" s="274">
        <v>4.5</v>
      </c>
      <c r="L744" s="253">
        <v>25</v>
      </c>
      <c r="M744" s="275"/>
    </row>
    <row r="745" spans="1:13">
      <c r="A745" s="165">
        <v>10</v>
      </c>
      <c r="B745" s="1" t="s">
        <v>384</v>
      </c>
      <c r="C745" s="2" t="s">
        <v>796</v>
      </c>
      <c r="D745" s="65" t="s">
        <v>915</v>
      </c>
      <c r="E745" s="66">
        <v>8.3000000000000007</v>
      </c>
      <c r="F745" s="67" t="s">
        <v>53</v>
      </c>
      <c r="G745" s="67" t="s">
        <v>164</v>
      </c>
      <c r="H745" s="68" t="s">
        <v>1209</v>
      </c>
      <c r="I745" s="169" t="s">
        <v>93</v>
      </c>
      <c r="J745" s="68" t="s">
        <v>494</v>
      </c>
      <c r="K745" s="274">
        <v>4.5</v>
      </c>
      <c r="L745" s="253">
        <v>25</v>
      </c>
      <c r="M745" s="275"/>
    </row>
    <row r="746" spans="1:13">
      <c r="A746" s="165">
        <v>11</v>
      </c>
      <c r="B746" s="50" t="s">
        <v>1131</v>
      </c>
      <c r="C746" s="166" t="s">
        <v>1234</v>
      </c>
      <c r="D746" s="167" t="s">
        <v>978</v>
      </c>
      <c r="E746" s="168">
        <v>8.3000000000000007</v>
      </c>
      <c r="F746" s="67" t="s">
        <v>29</v>
      </c>
      <c r="G746" s="67" t="s">
        <v>30</v>
      </c>
      <c r="H746" s="68" t="s">
        <v>1209</v>
      </c>
      <c r="I746" s="169" t="s">
        <v>167</v>
      </c>
      <c r="J746" s="68" t="s">
        <v>941</v>
      </c>
      <c r="K746" s="274">
        <v>4.5</v>
      </c>
      <c r="L746" s="253">
        <v>25</v>
      </c>
      <c r="M746" s="275"/>
    </row>
    <row r="747" spans="1:13">
      <c r="A747" s="165">
        <v>12</v>
      </c>
      <c r="B747" s="50" t="s">
        <v>1103</v>
      </c>
      <c r="C747" s="166" t="s">
        <v>1235</v>
      </c>
      <c r="D747" s="167" t="s">
        <v>66</v>
      </c>
      <c r="E747" s="168">
        <v>8.1</v>
      </c>
      <c r="F747" s="67" t="s">
        <v>29</v>
      </c>
      <c r="G747" s="67" t="s">
        <v>30</v>
      </c>
      <c r="H747" s="68" t="s">
        <v>1209</v>
      </c>
      <c r="I747" s="169" t="s">
        <v>167</v>
      </c>
      <c r="J747" s="68" t="s">
        <v>790</v>
      </c>
      <c r="K747" s="274">
        <v>4.25</v>
      </c>
      <c r="L747" s="253">
        <v>29</v>
      </c>
      <c r="M747" s="275"/>
    </row>
    <row r="748" spans="1:13">
      <c r="A748" s="174">
        <v>13</v>
      </c>
      <c r="B748" s="1" t="s">
        <v>45</v>
      </c>
      <c r="C748" s="2" t="s">
        <v>1236</v>
      </c>
      <c r="D748" s="65" t="s">
        <v>36</v>
      </c>
      <c r="E748" s="66">
        <v>8.3000000000000007</v>
      </c>
      <c r="F748" s="67" t="s">
        <v>53</v>
      </c>
      <c r="G748" s="67" t="s">
        <v>30</v>
      </c>
      <c r="H748" s="68" t="s">
        <v>1209</v>
      </c>
      <c r="I748" s="169" t="s">
        <v>182</v>
      </c>
      <c r="J748" s="68" t="s">
        <v>293</v>
      </c>
      <c r="K748" s="274">
        <v>4</v>
      </c>
      <c r="L748" s="253">
        <v>30</v>
      </c>
      <c r="M748" s="275"/>
    </row>
    <row r="749" spans="1:13">
      <c r="A749" s="177">
        <v>14</v>
      </c>
      <c r="B749" s="50" t="s">
        <v>1189</v>
      </c>
      <c r="C749" s="166" t="s">
        <v>1237</v>
      </c>
      <c r="D749" s="167" t="s">
        <v>493</v>
      </c>
      <c r="E749" s="168">
        <v>8.1</v>
      </c>
      <c r="F749" s="67" t="s">
        <v>53</v>
      </c>
      <c r="G749" s="67" t="s">
        <v>30</v>
      </c>
      <c r="H749" s="68" t="s">
        <v>1209</v>
      </c>
      <c r="I749" s="169" t="s">
        <v>105</v>
      </c>
      <c r="J749" s="68" t="s">
        <v>444</v>
      </c>
      <c r="K749" s="274">
        <v>4</v>
      </c>
      <c r="L749" s="253">
        <v>30</v>
      </c>
      <c r="M749" s="275"/>
    </row>
    <row r="750" spans="1:13">
      <c r="A750" s="165">
        <v>1</v>
      </c>
      <c r="B750" s="1" t="s">
        <v>360</v>
      </c>
      <c r="C750" s="2" t="s">
        <v>1238</v>
      </c>
      <c r="D750" s="65" t="s">
        <v>857</v>
      </c>
      <c r="E750" s="66">
        <v>8.3000000000000007</v>
      </c>
      <c r="F750" s="67" t="s">
        <v>29</v>
      </c>
      <c r="G750" s="67" t="s">
        <v>164</v>
      </c>
      <c r="H750" s="68" t="s">
        <v>1209</v>
      </c>
      <c r="I750" s="169" t="s">
        <v>93</v>
      </c>
      <c r="J750" s="68" t="s">
        <v>284</v>
      </c>
      <c r="K750" s="274">
        <v>4</v>
      </c>
      <c r="L750" s="253">
        <v>30</v>
      </c>
      <c r="M750" s="275"/>
    </row>
    <row r="751" spans="1:13">
      <c r="A751" s="177">
        <v>2</v>
      </c>
      <c r="B751" s="50" t="s">
        <v>722</v>
      </c>
      <c r="C751" s="170" t="s">
        <v>1239</v>
      </c>
      <c r="D751" s="171" t="s">
        <v>366</v>
      </c>
      <c r="E751" s="168">
        <v>8.4</v>
      </c>
      <c r="F751" s="67" t="s">
        <v>53</v>
      </c>
      <c r="G751" s="67" t="s">
        <v>30</v>
      </c>
      <c r="H751" s="68" t="s">
        <v>1209</v>
      </c>
      <c r="I751" s="169" t="s">
        <v>32</v>
      </c>
      <c r="J751" s="68" t="s">
        <v>403</v>
      </c>
      <c r="K751" s="274">
        <v>4</v>
      </c>
      <c r="L751" s="253">
        <v>30</v>
      </c>
      <c r="M751" s="275"/>
    </row>
    <row r="752" spans="1:13">
      <c r="A752" s="165">
        <v>3</v>
      </c>
      <c r="B752" s="50" t="s">
        <v>986</v>
      </c>
      <c r="C752" s="166" t="s">
        <v>1240</v>
      </c>
      <c r="D752" s="167" t="s">
        <v>895</v>
      </c>
      <c r="E752" s="168">
        <v>8.5</v>
      </c>
      <c r="F752" s="67" t="s">
        <v>29</v>
      </c>
      <c r="G752" s="67" t="s">
        <v>30</v>
      </c>
      <c r="H752" s="68" t="s">
        <v>1209</v>
      </c>
      <c r="I752" s="169" t="s">
        <v>37</v>
      </c>
      <c r="J752" s="68" t="s">
        <v>1041</v>
      </c>
      <c r="K752" s="274">
        <v>4</v>
      </c>
      <c r="L752" s="253">
        <v>30</v>
      </c>
      <c r="M752" s="275"/>
    </row>
    <row r="753" spans="1:13">
      <c r="A753" s="165">
        <v>4</v>
      </c>
      <c r="B753" s="1" t="s">
        <v>113</v>
      </c>
      <c r="C753" s="2" t="s">
        <v>1158</v>
      </c>
      <c r="D753" s="65" t="s">
        <v>964</v>
      </c>
      <c r="E753" s="66">
        <v>8.5</v>
      </c>
      <c r="F753" s="67" t="s">
        <v>29</v>
      </c>
      <c r="G753" s="67" t="s">
        <v>30</v>
      </c>
      <c r="H753" s="68" t="s">
        <v>1209</v>
      </c>
      <c r="I753" s="169" t="s">
        <v>80</v>
      </c>
      <c r="J753" s="68" t="s">
        <v>375</v>
      </c>
      <c r="K753" s="274">
        <v>3.75</v>
      </c>
      <c r="L753" s="253">
        <v>35</v>
      </c>
      <c r="M753" s="275"/>
    </row>
    <row r="754" spans="1:13">
      <c r="A754" s="177">
        <v>5</v>
      </c>
      <c r="B754" s="1" t="s">
        <v>123</v>
      </c>
      <c r="C754" s="2" t="s">
        <v>1241</v>
      </c>
      <c r="D754" s="65" t="s">
        <v>1242</v>
      </c>
      <c r="E754" s="66">
        <v>8.4</v>
      </c>
      <c r="F754" s="67" t="s">
        <v>72</v>
      </c>
      <c r="G754" s="67" t="s">
        <v>73</v>
      </c>
      <c r="H754" s="68" t="s">
        <v>1209</v>
      </c>
      <c r="I754" s="169" t="s">
        <v>74</v>
      </c>
      <c r="J754" s="68" t="s">
        <v>126</v>
      </c>
      <c r="K754" s="274">
        <v>3.75</v>
      </c>
      <c r="L754" s="253">
        <v>35</v>
      </c>
      <c r="M754" s="275"/>
    </row>
    <row r="755" spans="1:13">
      <c r="A755" s="165">
        <v>6</v>
      </c>
      <c r="B755" s="1" t="s">
        <v>251</v>
      </c>
      <c r="C755" s="2" t="s">
        <v>483</v>
      </c>
      <c r="D755" s="65" t="s">
        <v>530</v>
      </c>
      <c r="E755" s="66">
        <v>8.1</v>
      </c>
      <c r="F755" s="67" t="s">
        <v>53</v>
      </c>
      <c r="G755" s="67" t="s">
        <v>30</v>
      </c>
      <c r="H755" s="68" t="s">
        <v>1209</v>
      </c>
      <c r="I755" s="169" t="s">
        <v>230</v>
      </c>
      <c r="J755" s="68" t="s">
        <v>273</v>
      </c>
      <c r="K755" s="274">
        <v>3.75</v>
      </c>
      <c r="L755" s="253">
        <v>35</v>
      </c>
      <c r="M755" s="275"/>
    </row>
    <row r="756" spans="1:13">
      <c r="A756" s="177">
        <v>7</v>
      </c>
      <c r="B756" s="1" t="s">
        <v>63</v>
      </c>
      <c r="C756" s="2" t="s">
        <v>528</v>
      </c>
      <c r="D756" s="65" t="s">
        <v>1085</v>
      </c>
      <c r="E756" s="66">
        <v>8.1</v>
      </c>
      <c r="F756" s="67" t="s">
        <v>29</v>
      </c>
      <c r="G756" s="67" t="s">
        <v>30</v>
      </c>
      <c r="H756" s="68" t="s">
        <v>1209</v>
      </c>
      <c r="I756" s="169" t="s">
        <v>230</v>
      </c>
      <c r="J756" s="68" t="s">
        <v>33</v>
      </c>
      <c r="K756" s="274">
        <v>3.5</v>
      </c>
      <c r="L756" s="253">
        <v>38</v>
      </c>
      <c r="M756" s="275"/>
    </row>
    <row r="757" spans="1:13">
      <c r="A757" s="165">
        <v>8</v>
      </c>
      <c r="B757" s="51" t="s">
        <v>1129</v>
      </c>
      <c r="C757" s="166" t="s">
        <v>1243</v>
      </c>
      <c r="D757" s="167" t="s">
        <v>132</v>
      </c>
      <c r="E757" s="175">
        <v>8.1999999999999993</v>
      </c>
      <c r="F757" s="96" t="s">
        <v>53</v>
      </c>
      <c r="G757" s="96" t="s">
        <v>30</v>
      </c>
      <c r="H757" s="97" t="s">
        <v>1209</v>
      </c>
      <c r="I757" s="176" t="s">
        <v>105</v>
      </c>
      <c r="J757" s="68" t="s">
        <v>732</v>
      </c>
      <c r="K757" s="274">
        <v>3.25</v>
      </c>
      <c r="L757" s="253">
        <v>39</v>
      </c>
      <c r="M757" s="275"/>
    </row>
    <row r="758" spans="1:13">
      <c r="A758" s="165">
        <v>9</v>
      </c>
      <c r="B758" s="53" t="s">
        <v>316</v>
      </c>
      <c r="C758" s="2" t="s">
        <v>959</v>
      </c>
      <c r="D758" s="65" t="s">
        <v>613</v>
      </c>
      <c r="E758" s="182">
        <v>8.5</v>
      </c>
      <c r="F758" s="179" t="s">
        <v>29</v>
      </c>
      <c r="G758" s="179" t="s">
        <v>30</v>
      </c>
      <c r="H758" s="180" t="s">
        <v>1209</v>
      </c>
      <c r="I758" s="290" t="s">
        <v>80</v>
      </c>
      <c r="J758" s="68" t="s">
        <v>244</v>
      </c>
      <c r="K758" s="274">
        <v>3</v>
      </c>
      <c r="L758" s="253">
        <v>40</v>
      </c>
      <c r="M758" s="275"/>
    </row>
    <row r="759" spans="1:13">
      <c r="A759" s="177">
        <v>10</v>
      </c>
      <c r="B759" s="1" t="s">
        <v>326</v>
      </c>
      <c r="C759" s="2" t="s">
        <v>1244</v>
      </c>
      <c r="D759" s="65" t="s">
        <v>234</v>
      </c>
      <c r="E759" s="66">
        <v>8.1</v>
      </c>
      <c r="F759" s="67" t="s">
        <v>53</v>
      </c>
      <c r="G759" s="67" t="s">
        <v>30</v>
      </c>
      <c r="H759" s="68" t="s">
        <v>1209</v>
      </c>
      <c r="I759" s="169" t="s">
        <v>182</v>
      </c>
      <c r="J759" s="68" t="s">
        <v>216</v>
      </c>
      <c r="K759" s="274">
        <v>3</v>
      </c>
      <c r="L759" s="253">
        <v>40</v>
      </c>
      <c r="M759" s="275"/>
    </row>
    <row r="760" spans="1:13">
      <c r="A760" s="165">
        <v>11</v>
      </c>
      <c r="B760" s="1" t="s">
        <v>367</v>
      </c>
      <c r="C760" s="2" t="s">
        <v>1245</v>
      </c>
      <c r="D760" s="65" t="s">
        <v>104</v>
      </c>
      <c r="E760" s="66">
        <v>8.1</v>
      </c>
      <c r="F760" s="67" t="s">
        <v>53</v>
      </c>
      <c r="G760" s="67" t="s">
        <v>164</v>
      </c>
      <c r="H760" s="68" t="s">
        <v>1209</v>
      </c>
      <c r="I760" s="169" t="s">
        <v>93</v>
      </c>
      <c r="J760" s="68" t="s">
        <v>1205</v>
      </c>
      <c r="K760" s="274">
        <v>3</v>
      </c>
      <c r="L760" s="253">
        <v>40</v>
      </c>
      <c r="M760" s="275"/>
    </row>
    <row r="761" spans="1:13">
      <c r="A761" s="177">
        <v>12</v>
      </c>
      <c r="B761" s="50" t="s">
        <v>747</v>
      </c>
      <c r="C761" s="170" t="s">
        <v>1246</v>
      </c>
      <c r="D761" s="171" t="s">
        <v>175</v>
      </c>
      <c r="E761" s="168">
        <v>8.3000000000000007</v>
      </c>
      <c r="F761" s="67" t="s">
        <v>53</v>
      </c>
      <c r="G761" s="67" t="s">
        <v>30</v>
      </c>
      <c r="H761" s="68" t="s">
        <v>1209</v>
      </c>
      <c r="I761" s="169" t="s">
        <v>172</v>
      </c>
      <c r="J761" s="68" t="s">
        <v>1247</v>
      </c>
      <c r="K761" s="274">
        <v>3</v>
      </c>
      <c r="L761" s="253">
        <v>40</v>
      </c>
      <c r="M761" s="275"/>
    </row>
    <row r="762" spans="1:13">
      <c r="A762" s="165">
        <v>13</v>
      </c>
      <c r="B762" s="50" t="s">
        <v>1108</v>
      </c>
      <c r="C762" s="166" t="s">
        <v>1248</v>
      </c>
      <c r="D762" s="167" t="s">
        <v>593</v>
      </c>
      <c r="E762" s="168">
        <v>8.6999999999999993</v>
      </c>
      <c r="F762" s="67" t="s">
        <v>53</v>
      </c>
      <c r="G762" s="67" t="s">
        <v>30</v>
      </c>
      <c r="H762" s="68" t="s">
        <v>1209</v>
      </c>
      <c r="I762" s="169" t="s">
        <v>105</v>
      </c>
      <c r="J762" s="68" t="s">
        <v>255</v>
      </c>
      <c r="K762" s="274">
        <v>2.75</v>
      </c>
      <c r="L762" s="253">
        <v>44</v>
      </c>
      <c r="M762" s="275"/>
    </row>
    <row r="763" spans="1:13">
      <c r="A763" s="165">
        <v>14</v>
      </c>
      <c r="B763" s="50" t="s">
        <v>543</v>
      </c>
      <c r="C763" s="170" t="s">
        <v>898</v>
      </c>
      <c r="D763" s="171" t="s">
        <v>112</v>
      </c>
      <c r="E763" s="168">
        <v>8.1999999999999993</v>
      </c>
      <c r="F763" s="67" t="s">
        <v>53</v>
      </c>
      <c r="G763" s="67" t="s">
        <v>30</v>
      </c>
      <c r="H763" s="68" t="s">
        <v>1209</v>
      </c>
      <c r="I763" s="169" t="s">
        <v>54</v>
      </c>
      <c r="J763" s="68" t="s">
        <v>660</v>
      </c>
      <c r="K763" s="274">
        <v>2.75</v>
      </c>
      <c r="L763" s="253">
        <v>44</v>
      </c>
      <c r="M763" s="275"/>
    </row>
    <row r="764" spans="1:13">
      <c r="A764" s="177">
        <v>15</v>
      </c>
      <c r="B764" s="50" t="s">
        <v>988</v>
      </c>
      <c r="C764" s="166" t="s">
        <v>1249</v>
      </c>
      <c r="D764" s="167" t="s">
        <v>548</v>
      </c>
      <c r="E764" s="168">
        <v>8.3000000000000007</v>
      </c>
      <c r="F764" s="67" t="s">
        <v>53</v>
      </c>
      <c r="G764" s="67" t="s">
        <v>30</v>
      </c>
      <c r="H764" s="68" t="s">
        <v>1209</v>
      </c>
      <c r="I764" s="169" t="s">
        <v>105</v>
      </c>
      <c r="J764" s="68" t="s">
        <v>639</v>
      </c>
      <c r="K764" s="274">
        <v>2.5</v>
      </c>
      <c r="L764" s="253">
        <v>46</v>
      </c>
      <c r="M764" s="275"/>
    </row>
    <row r="765" spans="1:13">
      <c r="A765" s="165">
        <v>16</v>
      </c>
      <c r="B765" s="1" t="s">
        <v>134</v>
      </c>
      <c r="C765" s="2" t="s">
        <v>51</v>
      </c>
      <c r="D765" s="65" t="s">
        <v>409</v>
      </c>
      <c r="E765" s="66">
        <v>8.1</v>
      </c>
      <c r="F765" s="67" t="s">
        <v>53</v>
      </c>
      <c r="G765" s="67" t="s">
        <v>30</v>
      </c>
      <c r="H765" s="68" t="s">
        <v>1209</v>
      </c>
      <c r="I765" s="169" t="s">
        <v>230</v>
      </c>
      <c r="J765" s="68" t="s">
        <v>367</v>
      </c>
      <c r="K765" s="274">
        <v>1.75</v>
      </c>
      <c r="L765" s="253">
        <v>47</v>
      </c>
      <c r="M765" s="275"/>
    </row>
    <row r="766" spans="1:13">
      <c r="A766" s="177">
        <v>17</v>
      </c>
      <c r="B766" s="1" t="s">
        <v>398</v>
      </c>
      <c r="C766" s="2" t="s">
        <v>1250</v>
      </c>
      <c r="D766" s="65" t="s">
        <v>653</v>
      </c>
      <c r="E766" s="66">
        <v>8.1</v>
      </c>
      <c r="F766" s="67" t="s">
        <v>53</v>
      </c>
      <c r="G766" s="67" t="s">
        <v>30</v>
      </c>
      <c r="H766" s="68" t="s">
        <v>1209</v>
      </c>
      <c r="I766" s="169" t="s">
        <v>206</v>
      </c>
      <c r="J766" s="68" t="s">
        <v>1251</v>
      </c>
      <c r="K766" s="274">
        <v>1.75</v>
      </c>
      <c r="L766" s="253">
        <v>47</v>
      </c>
      <c r="M766" s="275"/>
    </row>
    <row r="767" spans="1:13">
      <c r="A767" s="165">
        <v>18</v>
      </c>
      <c r="B767" s="50" t="s">
        <v>720</v>
      </c>
      <c r="C767" s="170" t="s">
        <v>1252</v>
      </c>
      <c r="D767" s="171" t="s">
        <v>275</v>
      </c>
      <c r="E767" s="168">
        <v>8.1</v>
      </c>
      <c r="F767" s="67" t="s">
        <v>53</v>
      </c>
      <c r="G767" s="67" t="s">
        <v>30</v>
      </c>
      <c r="H767" s="68" t="s">
        <v>1209</v>
      </c>
      <c r="I767" s="169" t="s">
        <v>32</v>
      </c>
      <c r="J767" s="68" t="s">
        <v>421</v>
      </c>
      <c r="K767" s="274">
        <v>1.5</v>
      </c>
      <c r="L767" s="253">
        <v>49</v>
      </c>
      <c r="M767" s="275"/>
    </row>
    <row r="768" spans="1:13">
      <c r="A768" s="165">
        <v>19</v>
      </c>
      <c r="B768" s="50" t="s">
        <v>679</v>
      </c>
      <c r="C768" s="170" t="s">
        <v>1253</v>
      </c>
      <c r="D768" s="171" t="s">
        <v>530</v>
      </c>
      <c r="E768" s="168">
        <v>8.1999999999999993</v>
      </c>
      <c r="F768" s="67" t="s">
        <v>53</v>
      </c>
      <c r="G768" s="67" t="s">
        <v>30</v>
      </c>
      <c r="H768" s="68" t="s">
        <v>1209</v>
      </c>
      <c r="I768" s="169" t="s">
        <v>54</v>
      </c>
      <c r="J768" s="68" t="s">
        <v>227</v>
      </c>
      <c r="K768" s="274">
        <v>1.25</v>
      </c>
      <c r="L768" s="253">
        <v>50</v>
      </c>
      <c r="M768" s="275"/>
    </row>
    <row r="769" spans="1:13">
      <c r="A769" s="183">
        <v>1</v>
      </c>
      <c r="B769" s="54" t="s">
        <v>97</v>
      </c>
      <c r="C769" s="55" t="s">
        <v>1254</v>
      </c>
      <c r="D769" s="184" t="s">
        <v>593</v>
      </c>
      <c r="E769" s="185">
        <v>8.4</v>
      </c>
      <c r="F769" s="186" t="s">
        <v>29</v>
      </c>
      <c r="G769" s="186" t="s">
        <v>30</v>
      </c>
      <c r="H769" s="187" t="s">
        <v>271</v>
      </c>
      <c r="I769" s="192" t="s">
        <v>230</v>
      </c>
      <c r="J769" s="187" t="s">
        <v>135</v>
      </c>
      <c r="K769" s="274">
        <v>14.4</v>
      </c>
      <c r="L769" s="253">
        <v>1</v>
      </c>
      <c r="M769" s="275" t="s">
        <v>18</v>
      </c>
    </row>
    <row r="770" spans="1:13">
      <c r="A770" s="188">
        <v>2</v>
      </c>
      <c r="B770" s="56" t="s">
        <v>1156</v>
      </c>
      <c r="C770" s="189" t="s">
        <v>1255</v>
      </c>
      <c r="D770" s="190" t="s">
        <v>278</v>
      </c>
      <c r="E770" s="191">
        <v>8.1</v>
      </c>
      <c r="F770" s="186" t="s">
        <v>29</v>
      </c>
      <c r="G770" s="186" t="s">
        <v>30</v>
      </c>
      <c r="H770" s="187" t="s">
        <v>271</v>
      </c>
      <c r="I770" s="192" t="s">
        <v>37</v>
      </c>
      <c r="J770" s="187" t="s">
        <v>487</v>
      </c>
      <c r="K770" s="274">
        <v>14.4</v>
      </c>
      <c r="L770" s="253">
        <v>1</v>
      </c>
      <c r="M770" s="275" t="s">
        <v>18</v>
      </c>
    </row>
    <row r="771" spans="1:13">
      <c r="A771" s="183">
        <v>3</v>
      </c>
      <c r="B771" s="56" t="s">
        <v>1203</v>
      </c>
      <c r="C771" s="189" t="s">
        <v>682</v>
      </c>
      <c r="D771" s="190" t="s">
        <v>1256</v>
      </c>
      <c r="E771" s="191">
        <v>8.6</v>
      </c>
      <c r="F771" s="186" t="s">
        <v>29</v>
      </c>
      <c r="G771" s="186" t="s">
        <v>30</v>
      </c>
      <c r="H771" s="187" t="s">
        <v>271</v>
      </c>
      <c r="I771" s="192" t="s">
        <v>105</v>
      </c>
      <c r="J771" s="187" t="s">
        <v>144</v>
      </c>
      <c r="K771" s="274">
        <v>14.3</v>
      </c>
      <c r="L771" s="253">
        <v>3</v>
      </c>
      <c r="M771" s="275" t="s">
        <v>19</v>
      </c>
    </row>
    <row r="772" spans="1:13">
      <c r="A772" s="183">
        <v>4</v>
      </c>
      <c r="B772" s="56" t="s">
        <v>862</v>
      </c>
      <c r="C772" s="189" t="s">
        <v>1257</v>
      </c>
      <c r="D772" s="190" t="s">
        <v>1258</v>
      </c>
      <c r="E772" s="191">
        <v>8.8000000000000007</v>
      </c>
      <c r="F772" s="186" t="s">
        <v>29</v>
      </c>
      <c r="G772" s="186" t="s">
        <v>30</v>
      </c>
      <c r="H772" s="187" t="s">
        <v>271</v>
      </c>
      <c r="I772" s="192" t="s">
        <v>105</v>
      </c>
      <c r="J772" s="187" t="s">
        <v>85</v>
      </c>
      <c r="K772" s="274">
        <v>13.8</v>
      </c>
      <c r="L772" s="253">
        <v>4</v>
      </c>
      <c r="M772" s="275" t="s">
        <v>19</v>
      </c>
    </row>
    <row r="773" spans="1:13">
      <c r="A773" s="188">
        <v>5</v>
      </c>
      <c r="B773" s="56" t="s">
        <v>1230</v>
      </c>
      <c r="C773" s="57" t="s">
        <v>1259</v>
      </c>
      <c r="D773" s="58" t="s">
        <v>42</v>
      </c>
      <c r="E773" s="185">
        <v>8.8000000000000007</v>
      </c>
      <c r="F773" s="193" t="s">
        <v>29</v>
      </c>
      <c r="G773" s="193" t="s">
        <v>30</v>
      </c>
      <c r="H773" s="194" t="s">
        <v>271</v>
      </c>
      <c r="I773" s="195" t="s">
        <v>105</v>
      </c>
      <c r="J773" s="187" t="s">
        <v>1080</v>
      </c>
      <c r="K773" s="274">
        <v>13.2</v>
      </c>
      <c r="L773" s="253">
        <v>5</v>
      </c>
      <c r="M773" s="275" t="s">
        <v>20</v>
      </c>
    </row>
    <row r="774" spans="1:13">
      <c r="A774" s="183">
        <v>6</v>
      </c>
      <c r="B774" s="56" t="s">
        <v>1145</v>
      </c>
      <c r="C774" s="189" t="s">
        <v>1260</v>
      </c>
      <c r="D774" s="190" t="s">
        <v>247</v>
      </c>
      <c r="E774" s="191">
        <v>8.1999999999999993</v>
      </c>
      <c r="F774" s="186" t="s">
        <v>29</v>
      </c>
      <c r="G774" s="186" t="s">
        <v>30</v>
      </c>
      <c r="H774" s="187" t="s">
        <v>271</v>
      </c>
      <c r="I774" s="192" t="s">
        <v>37</v>
      </c>
      <c r="J774" s="187" t="s">
        <v>469</v>
      </c>
      <c r="K774" s="274">
        <v>12.8</v>
      </c>
      <c r="L774" s="253">
        <v>6</v>
      </c>
      <c r="M774" s="275" t="s">
        <v>20</v>
      </c>
    </row>
    <row r="775" spans="1:13">
      <c r="A775" s="188">
        <v>7</v>
      </c>
      <c r="B775" s="56" t="s">
        <v>1261</v>
      </c>
      <c r="C775" s="189" t="s">
        <v>1262</v>
      </c>
      <c r="D775" s="190" t="s">
        <v>1263</v>
      </c>
      <c r="E775" s="191">
        <v>8.8000000000000007</v>
      </c>
      <c r="F775" s="186" t="s">
        <v>29</v>
      </c>
      <c r="G775" s="186" t="s">
        <v>30</v>
      </c>
      <c r="H775" s="187" t="s">
        <v>271</v>
      </c>
      <c r="I775" s="192" t="s">
        <v>105</v>
      </c>
      <c r="J775" s="187" t="s">
        <v>348</v>
      </c>
      <c r="K775" s="274">
        <v>12.7</v>
      </c>
      <c r="L775" s="253">
        <v>7</v>
      </c>
      <c r="M775" s="275" t="s">
        <v>20</v>
      </c>
    </row>
    <row r="776" spans="1:13">
      <c r="A776" s="183">
        <v>8</v>
      </c>
      <c r="B776" s="59" t="s">
        <v>400</v>
      </c>
      <c r="C776" s="55" t="s">
        <v>1264</v>
      </c>
      <c r="D776" s="184" t="s">
        <v>548</v>
      </c>
      <c r="E776" s="196">
        <v>8.1999999999999993</v>
      </c>
      <c r="F776" s="197" t="s">
        <v>29</v>
      </c>
      <c r="G776" s="197" t="s">
        <v>30</v>
      </c>
      <c r="H776" s="198" t="s">
        <v>271</v>
      </c>
      <c r="I776" s="291" t="s">
        <v>230</v>
      </c>
      <c r="J776" s="187" t="s">
        <v>380</v>
      </c>
      <c r="K776" s="274">
        <v>12.1</v>
      </c>
      <c r="L776" s="253">
        <v>8</v>
      </c>
      <c r="M776" s="275" t="s">
        <v>20</v>
      </c>
    </row>
    <row r="777" spans="1:13">
      <c r="A777" s="183">
        <v>9</v>
      </c>
      <c r="B777" s="60" t="s">
        <v>967</v>
      </c>
      <c r="C777" s="189" t="s">
        <v>1265</v>
      </c>
      <c r="D777" s="190" t="s">
        <v>670</v>
      </c>
      <c r="E777" s="199">
        <v>8.8000000000000007</v>
      </c>
      <c r="F777" s="200" t="s">
        <v>29</v>
      </c>
      <c r="G777" s="200" t="s">
        <v>30</v>
      </c>
      <c r="H777" s="201" t="s">
        <v>271</v>
      </c>
      <c r="I777" s="202" t="s">
        <v>105</v>
      </c>
      <c r="J777" s="187" t="s">
        <v>238</v>
      </c>
      <c r="K777" s="274">
        <v>12</v>
      </c>
      <c r="L777" s="253">
        <v>9</v>
      </c>
      <c r="M777" s="275" t="s">
        <v>20</v>
      </c>
    </row>
    <row r="778" spans="1:13">
      <c r="A778" s="188">
        <v>10</v>
      </c>
      <c r="B778" s="56" t="s">
        <v>938</v>
      </c>
      <c r="C778" s="189" t="s">
        <v>1266</v>
      </c>
      <c r="D778" s="190" t="s">
        <v>340</v>
      </c>
      <c r="E778" s="191">
        <v>8.8000000000000007</v>
      </c>
      <c r="F778" s="186" t="s">
        <v>29</v>
      </c>
      <c r="G778" s="186" t="s">
        <v>30</v>
      </c>
      <c r="H778" s="187" t="s">
        <v>271</v>
      </c>
      <c r="I778" s="192" t="s">
        <v>105</v>
      </c>
      <c r="J778" s="187" t="s">
        <v>232</v>
      </c>
      <c r="K778" s="274">
        <v>11.8</v>
      </c>
      <c r="L778" s="253">
        <v>10</v>
      </c>
      <c r="M778" s="275" t="s">
        <v>20</v>
      </c>
    </row>
    <row r="779" spans="1:13">
      <c r="A779" s="183">
        <v>11</v>
      </c>
      <c r="B779" s="56" t="s">
        <v>1139</v>
      </c>
      <c r="C779" s="189" t="s">
        <v>1267</v>
      </c>
      <c r="D779" s="190" t="s">
        <v>166</v>
      </c>
      <c r="E779" s="191">
        <v>8.8000000000000007</v>
      </c>
      <c r="F779" s="186" t="s">
        <v>29</v>
      </c>
      <c r="G779" s="186" t="s">
        <v>30</v>
      </c>
      <c r="H779" s="187" t="s">
        <v>271</v>
      </c>
      <c r="I779" s="192" t="s">
        <v>105</v>
      </c>
      <c r="J779" s="187" t="s">
        <v>1124</v>
      </c>
      <c r="K779" s="274">
        <v>11.7</v>
      </c>
      <c r="L779" s="253">
        <v>11</v>
      </c>
      <c r="M779" s="275" t="s">
        <v>20</v>
      </c>
    </row>
    <row r="780" spans="1:13">
      <c r="A780" s="188">
        <v>12</v>
      </c>
      <c r="B780" s="56" t="s">
        <v>1069</v>
      </c>
      <c r="C780" s="189" t="s">
        <v>521</v>
      </c>
      <c r="D780" s="190" t="s">
        <v>292</v>
      </c>
      <c r="E780" s="191">
        <v>8.1</v>
      </c>
      <c r="F780" s="186" t="s">
        <v>29</v>
      </c>
      <c r="G780" s="186" t="s">
        <v>30</v>
      </c>
      <c r="H780" s="187" t="s">
        <v>271</v>
      </c>
      <c r="I780" s="192" t="s">
        <v>167</v>
      </c>
      <c r="J780" s="187" t="s">
        <v>491</v>
      </c>
      <c r="K780" s="274">
        <v>11.4</v>
      </c>
      <c r="L780" s="253">
        <v>12</v>
      </c>
      <c r="M780" s="275" t="s">
        <v>20</v>
      </c>
    </row>
    <row r="781" spans="1:13">
      <c r="A781" s="183">
        <v>13</v>
      </c>
      <c r="B781" s="56" t="s">
        <v>906</v>
      </c>
      <c r="C781" s="189" t="s">
        <v>940</v>
      </c>
      <c r="D781" s="190" t="s">
        <v>736</v>
      </c>
      <c r="E781" s="191">
        <v>8.1999999999999993</v>
      </c>
      <c r="F781" s="186" t="s">
        <v>29</v>
      </c>
      <c r="G781" s="186" t="s">
        <v>30</v>
      </c>
      <c r="H781" s="187" t="s">
        <v>271</v>
      </c>
      <c r="I781" s="192" t="s">
        <v>37</v>
      </c>
      <c r="J781" s="187" t="s">
        <v>43</v>
      </c>
      <c r="K781" s="274">
        <v>11.4</v>
      </c>
      <c r="L781" s="253">
        <v>12</v>
      </c>
      <c r="M781" s="275" t="s">
        <v>20</v>
      </c>
    </row>
    <row r="782" spans="1:13">
      <c r="A782" s="183">
        <v>14</v>
      </c>
      <c r="B782" s="54" t="s">
        <v>472</v>
      </c>
      <c r="C782" s="55" t="s">
        <v>496</v>
      </c>
      <c r="D782" s="184" t="s">
        <v>998</v>
      </c>
      <c r="E782" s="185">
        <v>8.1999999999999993</v>
      </c>
      <c r="F782" s="186" t="s">
        <v>29</v>
      </c>
      <c r="G782" s="186" t="s">
        <v>30</v>
      </c>
      <c r="H782" s="187" t="s">
        <v>271</v>
      </c>
      <c r="I782" s="192" t="s">
        <v>182</v>
      </c>
      <c r="J782" s="187" t="s">
        <v>939</v>
      </c>
      <c r="K782" s="274">
        <v>11.3</v>
      </c>
      <c r="L782" s="253">
        <v>14</v>
      </c>
      <c r="M782" s="275" t="s">
        <v>20</v>
      </c>
    </row>
    <row r="783" spans="1:13">
      <c r="A783" s="188">
        <v>15</v>
      </c>
      <c r="B783" s="56" t="s">
        <v>1038</v>
      </c>
      <c r="C783" s="189" t="s">
        <v>1268</v>
      </c>
      <c r="D783" s="190" t="s">
        <v>676</v>
      </c>
      <c r="E783" s="191">
        <v>8.1</v>
      </c>
      <c r="F783" s="186" t="s">
        <v>29</v>
      </c>
      <c r="G783" s="186" t="s">
        <v>30</v>
      </c>
      <c r="H783" s="187" t="s">
        <v>271</v>
      </c>
      <c r="I783" s="192" t="s">
        <v>58</v>
      </c>
      <c r="J783" s="187" t="s">
        <v>1175</v>
      </c>
      <c r="K783" s="274">
        <v>10.9</v>
      </c>
      <c r="L783" s="253">
        <v>15</v>
      </c>
      <c r="M783" s="275" t="s">
        <v>20</v>
      </c>
    </row>
    <row r="784" spans="1:13">
      <c r="A784" s="183">
        <v>16</v>
      </c>
      <c r="B784" s="54" t="s">
        <v>269</v>
      </c>
      <c r="C784" s="55" t="s">
        <v>1218</v>
      </c>
      <c r="D784" s="184" t="s">
        <v>964</v>
      </c>
      <c r="E784" s="185">
        <v>8.1</v>
      </c>
      <c r="F784" s="186" t="s">
        <v>29</v>
      </c>
      <c r="G784" s="186" t="s">
        <v>164</v>
      </c>
      <c r="H784" s="187" t="s">
        <v>271</v>
      </c>
      <c r="I784" s="192" t="s">
        <v>93</v>
      </c>
      <c r="J784" s="187" t="s">
        <v>94</v>
      </c>
      <c r="K784" s="274">
        <v>10.8</v>
      </c>
      <c r="L784" s="253">
        <v>16</v>
      </c>
      <c r="M784" s="275" t="s">
        <v>21</v>
      </c>
    </row>
    <row r="785" spans="1:13">
      <c r="A785" s="188">
        <v>17</v>
      </c>
      <c r="B785" s="56" t="s">
        <v>1022</v>
      </c>
      <c r="C785" s="189" t="s">
        <v>1269</v>
      </c>
      <c r="D785" s="190" t="s">
        <v>1047</v>
      </c>
      <c r="E785" s="191">
        <v>8.8000000000000007</v>
      </c>
      <c r="F785" s="186" t="s">
        <v>29</v>
      </c>
      <c r="G785" s="186" t="s">
        <v>30</v>
      </c>
      <c r="H785" s="187" t="s">
        <v>271</v>
      </c>
      <c r="I785" s="192" t="s">
        <v>105</v>
      </c>
      <c r="J785" s="187" t="s">
        <v>325</v>
      </c>
      <c r="K785" s="274">
        <v>10.8</v>
      </c>
      <c r="L785" s="253">
        <v>16</v>
      </c>
      <c r="M785" s="275" t="s">
        <v>21</v>
      </c>
    </row>
    <row r="786" spans="1:13">
      <c r="A786" s="183">
        <v>18</v>
      </c>
      <c r="B786" s="56" t="s">
        <v>684</v>
      </c>
      <c r="C786" s="57" t="s">
        <v>1270</v>
      </c>
      <c r="D786" s="203" t="s">
        <v>1271</v>
      </c>
      <c r="E786" s="191">
        <v>8.1999999999999993</v>
      </c>
      <c r="F786" s="186" t="s">
        <v>29</v>
      </c>
      <c r="G786" s="186" t="s">
        <v>30</v>
      </c>
      <c r="H786" s="187" t="s">
        <v>271</v>
      </c>
      <c r="I786" s="192" t="s">
        <v>122</v>
      </c>
      <c r="J786" s="187" t="s">
        <v>156</v>
      </c>
      <c r="K786" s="274">
        <v>10.4</v>
      </c>
      <c r="L786" s="253">
        <v>18</v>
      </c>
      <c r="M786" s="275" t="s">
        <v>21</v>
      </c>
    </row>
    <row r="787" spans="1:13">
      <c r="A787" s="183">
        <v>1</v>
      </c>
      <c r="B787" s="56" t="s">
        <v>1031</v>
      </c>
      <c r="C787" s="189" t="s">
        <v>1272</v>
      </c>
      <c r="D787" s="190" t="s">
        <v>792</v>
      </c>
      <c r="E787" s="191">
        <v>8.1</v>
      </c>
      <c r="F787" s="186" t="s">
        <v>29</v>
      </c>
      <c r="G787" s="186" t="s">
        <v>30</v>
      </c>
      <c r="H787" s="187" t="s">
        <v>271</v>
      </c>
      <c r="I787" s="192" t="s">
        <v>58</v>
      </c>
      <c r="J787" s="187" t="s">
        <v>101</v>
      </c>
      <c r="K787" s="274">
        <v>10.3</v>
      </c>
      <c r="L787" s="253">
        <v>19</v>
      </c>
      <c r="M787" s="275" t="s">
        <v>21</v>
      </c>
    </row>
    <row r="788" spans="1:13">
      <c r="A788" s="183">
        <v>2</v>
      </c>
      <c r="B788" s="56" t="s">
        <v>1273</v>
      </c>
      <c r="C788" s="189" t="s">
        <v>1274</v>
      </c>
      <c r="D788" s="190" t="s">
        <v>366</v>
      </c>
      <c r="E788" s="191">
        <v>8.1999999999999993</v>
      </c>
      <c r="F788" s="186" t="s">
        <v>29</v>
      </c>
      <c r="G788" s="186" t="s">
        <v>30</v>
      </c>
      <c r="H788" s="187" t="s">
        <v>271</v>
      </c>
      <c r="I788" s="192" t="s">
        <v>58</v>
      </c>
      <c r="J788" s="187" t="s">
        <v>440</v>
      </c>
      <c r="K788" s="274">
        <v>9.9</v>
      </c>
      <c r="L788" s="253">
        <v>20</v>
      </c>
      <c r="M788" s="275" t="s">
        <v>21</v>
      </c>
    </row>
    <row r="789" spans="1:13">
      <c r="A789" s="188">
        <v>3</v>
      </c>
      <c r="B789" s="56" t="s">
        <v>1183</v>
      </c>
      <c r="C789" s="189" t="s">
        <v>1275</v>
      </c>
      <c r="D789" s="190" t="s">
        <v>275</v>
      </c>
      <c r="E789" s="191">
        <v>8.1</v>
      </c>
      <c r="F789" s="186" t="s">
        <v>29</v>
      </c>
      <c r="G789" s="186" t="s">
        <v>30</v>
      </c>
      <c r="H789" s="187" t="s">
        <v>271</v>
      </c>
      <c r="I789" s="192" t="s">
        <v>167</v>
      </c>
      <c r="J789" s="187" t="s">
        <v>406</v>
      </c>
      <c r="K789" s="274">
        <v>9.8000000000000007</v>
      </c>
      <c r="L789" s="253">
        <v>21</v>
      </c>
      <c r="M789" s="275" t="s">
        <v>21</v>
      </c>
    </row>
    <row r="790" spans="1:13">
      <c r="A790" s="183">
        <v>4</v>
      </c>
      <c r="B790" s="56" t="s">
        <v>794</v>
      </c>
      <c r="C790" s="57" t="s">
        <v>1276</v>
      </c>
      <c r="D790" s="203" t="s">
        <v>175</v>
      </c>
      <c r="E790" s="191">
        <v>8.1999999999999993</v>
      </c>
      <c r="F790" s="186" t="s">
        <v>29</v>
      </c>
      <c r="G790" s="186" t="s">
        <v>30</v>
      </c>
      <c r="H790" s="187" t="s">
        <v>271</v>
      </c>
      <c r="I790" s="192" t="s">
        <v>122</v>
      </c>
      <c r="J790" s="187" t="s">
        <v>1277</v>
      </c>
      <c r="K790" s="274">
        <v>9.8000000000000007</v>
      </c>
      <c r="L790" s="253">
        <v>21</v>
      </c>
      <c r="M790" s="275" t="s">
        <v>21</v>
      </c>
    </row>
    <row r="791" spans="1:13">
      <c r="A791" s="183">
        <v>5</v>
      </c>
      <c r="B791" s="56" t="s">
        <v>899</v>
      </c>
      <c r="C791" s="189" t="s">
        <v>870</v>
      </c>
      <c r="D791" s="190" t="s">
        <v>595</v>
      </c>
      <c r="E791" s="191">
        <v>8.5</v>
      </c>
      <c r="F791" s="186" t="s">
        <v>29</v>
      </c>
      <c r="G791" s="186" t="s">
        <v>30</v>
      </c>
      <c r="H791" s="187" t="s">
        <v>271</v>
      </c>
      <c r="I791" s="192" t="s">
        <v>58</v>
      </c>
      <c r="J791" s="187" t="s">
        <v>1101</v>
      </c>
      <c r="K791" s="274">
        <v>9.6</v>
      </c>
      <c r="L791" s="253">
        <v>23</v>
      </c>
      <c r="M791" s="275" t="s">
        <v>21</v>
      </c>
    </row>
    <row r="792" spans="1:13">
      <c r="A792" s="183">
        <v>6</v>
      </c>
      <c r="B792" s="56" t="s">
        <v>1059</v>
      </c>
      <c r="C792" s="189" t="s">
        <v>1278</v>
      </c>
      <c r="D792" s="190" t="s">
        <v>582</v>
      </c>
      <c r="E792" s="191">
        <v>8.1999999999999993</v>
      </c>
      <c r="F792" s="186" t="s">
        <v>29</v>
      </c>
      <c r="G792" s="186" t="s">
        <v>30</v>
      </c>
      <c r="H792" s="187" t="s">
        <v>271</v>
      </c>
      <c r="I792" s="192" t="s">
        <v>37</v>
      </c>
      <c r="J792" s="187" t="s">
        <v>883</v>
      </c>
      <c r="K792" s="274">
        <v>9.4</v>
      </c>
      <c r="L792" s="253">
        <v>24</v>
      </c>
      <c r="M792" s="275" t="s">
        <v>21</v>
      </c>
    </row>
    <row r="793" spans="1:13">
      <c r="A793" s="183">
        <v>7</v>
      </c>
      <c r="B793" s="54" t="s">
        <v>67</v>
      </c>
      <c r="C793" s="55" t="s">
        <v>501</v>
      </c>
      <c r="D793" s="184" t="s">
        <v>1279</v>
      </c>
      <c r="E793" s="185">
        <v>8.4</v>
      </c>
      <c r="F793" s="186" t="s">
        <v>29</v>
      </c>
      <c r="G793" s="186" t="s">
        <v>30</v>
      </c>
      <c r="H793" s="187" t="s">
        <v>271</v>
      </c>
      <c r="I793" s="192" t="s">
        <v>230</v>
      </c>
      <c r="J793" s="187" t="s">
        <v>203</v>
      </c>
      <c r="K793" s="274">
        <v>9.1</v>
      </c>
      <c r="L793" s="253">
        <v>25</v>
      </c>
      <c r="M793" s="275" t="s">
        <v>21</v>
      </c>
    </row>
    <row r="794" spans="1:13">
      <c r="A794" s="188">
        <v>8</v>
      </c>
      <c r="B794" s="56" t="s">
        <v>637</v>
      </c>
      <c r="C794" s="204" t="s">
        <v>682</v>
      </c>
      <c r="D794" s="205" t="s">
        <v>79</v>
      </c>
      <c r="E794" s="191">
        <v>8.1</v>
      </c>
      <c r="F794" s="186" t="s">
        <v>29</v>
      </c>
      <c r="G794" s="186" t="s">
        <v>30</v>
      </c>
      <c r="H794" s="187" t="s">
        <v>271</v>
      </c>
      <c r="I794" s="192" t="s">
        <v>32</v>
      </c>
      <c r="J794" s="187" t="s">
        <v>956</v>
      </c>
      <c r="K794" s="274">
        <v>9.1</v>
      </c>
      <c r="L794" s="253">
        <v>25</v>
      </c>
      <c r="M794" s="275" t="s">
        <v>21</v>
      </c>
    </row>
    <row r="795" spans="1:13">
      <c r="A795" s="183">
        <v>9</v>
      </c>
      <c r="B795" s="56" t="s">
        <v>1222</v>
      </c>
      <c r="C795" s="189" t="s">
        <v>1280</v>
      </c>
      <c r="D795" s="190" t="s">
        <v>42</v>
      </c>
      <c r="E795" s="191">
        <v>8.1</v>
      </c>
      <c r="F795" s="186" t="s">
        <v>29</v>
      </c>
      <c r="G795" s="186" t="s">
        <v>30</v>
      </c>
      <c r="H795" s="187" t="s">
        <v>271</v>
      </c>
      <c r="I795" s="192" t="s">
        <v>167</v>
      </c>
      <c r="J795" s="187" t="s">
        <v>1083</v>
      </c>
      <c r="K795" s="274">
        <v>8.9</v>
      </c>
      <c r="L795" s="253">
        <v>27</v>
      </c>
      <c r="M795" s="275" t="s">
        <v>21</v>
      </c>
    </row>
    <row r="796" spans="1:13">
      <c r="A796" s="183">
        <v>10</v>
      </c>
      <c r="B796" s="54" t="s">
        <v>202</v>
      </c>
      <c r="C796" s="55" t="s">
        <v>1281</v>
      </c>
      <c r="D796" s="184" t="s">
        <v>377</v>
      </c>
      <c r="E796" s="185">
        <v>8.1999999999999993</v>
      </c>
      <c r="F796" s="186" t="s">
        <v>72</v>
      </c>
      <c r="G796" s="186" t="s">
        <v>73</v>
      </c>
      <c r="H796" s="187" t="s">
        <v>271</v>
      </c>
      <c r="I796" s="192" t="s">
        <v>74</v>
      </c>
      <c r="J796" s="187" t="s">
        <v>700</v>
      </c>
      <c r="K796" s="274">
        <v>8.6</v>
      </c>
      <c r="L796" s="253">
        <v>28</v>
      </c>
      <c r="M796" s="275"/>
    </row>
    <row r="797" spans="1:13">
      <c r="A797" s="183">
        <v>11</v>
      </c>
      <c r="B797" s="61" t="s">
        <v>718</v>
      </c>
      <c r="C797" s="206" t="s">
        <v>1282</v>
      </c>
      <c r="D797" s="207" t="s">
        <v>670</v>
      </c>
      <c r="E797" s="208">
        <v>8.1</v>
      </c>
      <c r="F797" s="209" t="s">
        <v>53</v>
      </c>
      <c r="G797" s="209" t="s">
        <v>30</v>
      </c>
      <c r="H797" s="210" t="s">
        <v>271</v>
      </c>
      <c r="I797" s="291" t="s">
        <v>100</v>
      </c>
      <c r="J797" s="187" t="s">
        <v>119</v>
      </c>
      <c r="K797" s="274">
        <v>8.1</v>
      </c>
      <c r="L797" s="253">
        <v>29</v>
      </c>
      <c r="M797" s="275"/>
    </row>
    <row r="798" spans="1:13">
      <c r="A798" s="183">
        <v>12</v>
      </c>
      <c r="B798" s="60" t="s">
        <v>783</v>
      </c>
      <c r="C798" s="204" t="s">
        <v>1283</v>
      </c>
      <c r="D798" s="205" t="s">
        <v>289</v>
      </c>
      <c r="E798" s="199">
        <v>8.3000000000000007</v>
      </c>
      <c r="F798" s="200" t="s">
        <v>29</v>
      </c>
      <c r="G798" s="200" t="s">
        <v>30</v>
      </c>
      <c r="H798" s="201" t="s">
        <v>271</v>
      </c>
      <c r="I798" s="202" t="s">
        <v>117</v>
      </c>
      <c r="J798" s="187" t="s">
        <v>272</v>
      </c>
      <c r="K798" s="274">
        <v>7.6</v>
      </c>
      <c r="L798" s="253">
        <v>30</v>
      </c>
      <c r="M798" s="275"/>
    </row>
    <row r="799" spans="1:13">
      <c r="A799" s="188">
        <v>13</v>
      </c>
      <c r="B799" s="56" t="s">
        <v>748</v>
      </c>
      <c r="C799" s="204" t="s">
        <v>1284</v>
      </c>
      <c r="D799" s="205" t="s">
        <v>1285</v>
      </c>
      <c r="E799" s="191">
        <v>8.1</v>
      </c>
      <c r="F799" s="186" t="s">
        <v>29</v>
      </c>
      <c r="G799" s="186" t="s">
        <v>30</v>
      </c>
      <c r="H799" s="187" t="s">
        <v>271</v>
      </c>
      <c r="I799" s="192" t="s">
        <v>133</v>
      </c>
      <c r="J799" s="187" t="s">
        <v>1013</v>
      </c>
      <c r="K799" s="274">
        <v>7.5</v>
      </c>
      <c r="L799" s="253">
        <v>31</v>
      </c>
      <c r="M799" s="275"/>
    </row>
    <row r="800" spans="1:13">
      <c r="A800" s="183">
        <v>14</v>
      </c>
      <c r="B800" s="56" t="s">
        <v>692</v>
      </c>
      <c r="C800" s="206" t="s">
        <v>1286</v>
      </c>
      <c r="D800" s="207" t="s">
        <v>1287</v>
      </c>
      <c r="E800" s="191">
        <v>8.1</v>
      </c>
      <c r="F800" s="211" t="s">
        <v>29</v>
      </c>
      <c r="G800" s="211" t="s">
        <v>30</v>
      </c>
      <c r="H800" s="212" t="s">
        <v>271</v>
      </c>
      <c r="I800" s="192" t="s">
        <v>100</v>
      </c>
      <c r="J800" s="187" t="s">
        <v>515</v>
      </c>
      <c r="K800" s="274">
        <v>7.4</v>
      </c>
      <c r="L800" s="253">
        <v>32</v>
      </c>
      <c r="M800" s="275"/>
    </row>
    <row r="801" spans="1:13">
      <c r="A801" s="188">
        <v>1</v>
      </c>
      <c r="B801" s="54" t="s">
        <v>414</v>
      </c>
      <c r="C801" s="55" t="s">
        <v>1288</v>
      </c>
      <c r="D801" s="184" t="s">
        <v>493</v>
      </c>
      <c r="E801" s="185">
        <v>8.1999999999999993</v>
      </c>
      <c r="F801" s="186" t="s">
        <v>29</v>
      </c>
      <c r="G801" s="186" t="s">
        <v>30</v>
      </c>
      <c r="H801" s="187" t="s">
        <v>271</v>
      </c>
      <c r="I801" s="192" t="s">
        <v>230</v>
      </c>
      <c r="J801" s="187" t="s">
        <v>312</v>
      </c>
      <c r="K801" s="274">
        <v>7.2</v>
      </c>
      <c r="L801" s="253">
        <v>33</v>
      </c>
      <c r="M801" s="275"/>
    </row>
    <row r="802" spans="1:13">
      <c r="A802" s="183">
        <v>2</v>
      </c>
      <c r="B802" s="56" t="s">
        <v>554</v>
      </c>
      <c r="C802" s="204" t="s">
        <v>1289</v>
      </c>
      <c r="D802" s="205" t="s">
        <v>582</v>
      </c>
      <c r="E802" s="191">
        <v>8.3000000000000007</v>
      </c>
      <c r="F802" s="186" t="s">
        <v>29</v>
      </c>
      <c r="G802" s="186" t="s">
        <v>30</v>
      </c>
      <c r="H802" s="187" t="s">
        <v>271</v>
      </c>
      <c r="I802" s="192" t="s">
        <v>54</v>
      </c>
      <c r="J802" s="187" t="s">
        <v>846</v>
      </c>
      <c r="K802" s="274">
        <v>6.9</v>
      </c>
      <c r="L802" s="253">
        <v>34</v>
      </c>
      <c r="M802" s="275"/>
    </row>
    <row r="803" spans="1:13">
      <c r="A803" s="183">
        <v>3</v>
      </c>
      <c r="B803" s="56" t="s">
        <v>1251</v>
      </c>
      <c r="C803" s="189" t="s">
        <v>1254</v>
      </c>
      <c r="D803" s="190" t="s">
        <v>540</v>
      </c>
      <c r="E803" s="191">
        <v>8.3000000000000007</v>
      </c>
      <c r="F803" s="186" t="s">
        <v>29</v>
      </c>
      <c r="G803" s="186" t="s">
        <v>30</v>
      </c>
      <c r="H803" s="187" t="s">
        <v>271</v>
      </c>
      <c r="I803" s="192" t="s">
        <v>58</v>
      </c>
      <c r="J803" s="187" t="s">
        <v>843</v>
      </c>
      <c r="K803" s="274">
        <v>6.8</v>
      </c>
      <c r="L803" s="253">
        <v>35</v>
      </c>
      <c r="M803" s="275"/>
    </row>
    <row r="804" spans="1:13">
      <c r="A804" s="188">
        <v>4</v>
      </c>
      <c r="B804" s="56" t="s">
        <v>1290</v>
      </c>
      <c r="C804" s="189" t="s">
        <v>1291</v>
      </c>
      <c r="D804" s="190" t="s">
        <v>1292</v>
      </c>
      <c r="E804" s="191">
        <v>8.1999999999999993</v>
      </c>
      <c r="F804" s="186" t="s">
        <v>29</v>
      </c>
      <c r="G804" s="186" t="s">
        <v>30</v>
      </c>
      <c r="H804" s="187" t="s">
        <v>271</v>
      </c>
      <c r="I804" s="192" t="s">
        <v>37</v>
      </c>
      <c r="J804" s="187" t="s">
        <v>1179</v>
      </c>
      <c r="K804" s="274">
        <v>6.6</v>
      </c>
      <c r="L804" s="253">
        <v>36</v>
      </c>
      <c r="M804" s="275"/>
    </row>
    <row r="805" spans="1:13">
      <c r="A805" s="183">
        <v>5</v>
      </c>
      <c r="B805" s="54" t="s">
        <v>263</v>
      </c>
      <c r="C805" s="55" t="s">
        <v>1293</v>
      </c>
      <c r="D805" s="184" t="s">
        <v>289</v>
      </c>
      <c r="E805" s="185">
        <v>8.1</v>
      </c>
      <c r="F805" s="186" t="s">
        <v>29</v>
      </c>
      <c r="G805" s="186" t="s">
        <v>164</v>
      </c>
      <c r="H805" s="187" t="s">
        <v>271</v>
      </c>
      <c r="I805" s="192" t="s">
        <v>93</v>
      </c>
      <c r="J805" s="187" t="s">
        <v>326</v>
      </c>
      <c r="K805" s="274">
        <v>6.5</v>
      </c>
      <c r="L805" s="253">
        <v>37</v>
      </c>
      <c r="M805" s="275"/>
    </row>
    <row r="806" spans="1:13">
      <c r="A806" s="188">
        <v>6</v>
      </c>
      <c r="B806" s="56" t="s">
        <v>753</v>
      </c>
      <c r="C806" s="204" t="s">
        <v>1294</v>
      </c>
      <c r="D806" s="205" t="s">
        <v>550</v>
      </c>
      <c r="E806" s="191">
        <v>8.3000000000000007</v>
      </c>
      <c r="F806" s="186" t="s">
        <v>29</v>
      </c>
      <c r="G806" s="186" t="s">
        <v>30</v>
      </c>
      <c r="H806" s="187" t="s">
        <v>271</v>
      </c>
      <c r="I806" s="192" t="s">
        <v>172</v>
      </c>
      <c r="J806" s="187" t="s">
        <v>1295</v>
      </c>
      <c r="K806" s="274">
        <v>6.4</v>
      </c>
      <c r="L806" s="253">
        <v>38</v>
      </c>
      <c r="M806" s="275"/>
    </row>
    <row r="807" spans="1:13">
      <c r="A807" s="183">
        <v>7</v>
      </c>
      <c r="B807" s="54" t="s">
        <v>75</v>
      </c>
      <c r="C807" s="55" t="s">
        <v>1296</v>
      </c>
      <c r="D807" s="184" t="s">
        <v>423</v>
      </c>
      <c r="E807" s="185">
        <v>8.1</v>
      </c>
      <c r="F807" s="186" t="s">
        <v>29</v>
      </c>
      <c r="G807" s="186" t="s">
        <v>30</v>
      </c>
      <c r="H807" s="187" t="s">
        <v>271</v>
      </c>
      <c r="I807" s="192" t="s">
        <v>80</v>
      </c>
      <c r="J807" s="187" t="s">
        <v>783</v>
      </c>
      <c r="K807" s="274">
        <v>6.2</v>
      </c>
      <c r="L807" s="253">
        <v>39</v>
      </c>
      <c r="M807" s="275"/>
    </row>
    <row r="808" spans="1:13">
      <c r="A808" s="183">
        <v>8</v>
      </c>
      <c r="B808" s="56" t="s">
        <v>752</v>
      </c>
      <c r="C808" s="204" t="s">
        <v>1297</v>
      </c>
      <c r="D808" s="205" t="s">
        <v>430</v>
      </c>
      <c r="E808" s="191">
        <v>8.3000000000000007</v>
      </c>
      <c r="F808" s="186" t="s">
        <v>29</v>
      </c>
      <c r="G808" s="186" t="s">
        <v>30</v>
      </c>
      <c r="H808" s="187" t="s">
        <v>271</v>
      </c>
      <c r="I808" s="192" t="s">
        <v>117</v>
      </c>
      <c r="J808" s="187" t="s">
        <v>373</v>
      </c>
      <c r="K808" s="274">
        <v>6</v>
      </c>
      <c r="L808" s="253">
        <v>40</v>
      </c>
      <c r="M808" s="275"/>
    </row>
    <row r="809" spans="1:13">
      <c r="A809" s="188">
        <v>9</v>
      </c>
      <c r="B809" s="56" t="s">
        <v>617</v>
      </c>
      <c r="C809" s="204" t="s">
        <v>1298</v>
      </c>
      <c r="D809" s="205" t="s">
        <v>567</v>
      </c>
      <c r="E809" s="191">
        <v>8.3000000000000007</v>
      </c>
      <c r="F809" s="186" t="s">
        <v>29</v>
      </c>
      <c r="G809" s="186" t="s">
        <v>30</v>
      </c>
      <c r="H809" s="187" t="s">
        <v>271</v>
      </c>
      <c r="I809" s="192" t="s">
        <v>54</v>
      </c>
      <c r="J809" s="187" t="s">
        <v>943</v>
      </c>
      <c r="K809" s="274">
        <v>5.9</v>
      </c>
      <c r="L809" s="253">
        <v>41</v>
      </c>
      <c r="M809" s="275"/>
    </row>
    <row r="810" spans="1:13">
      <c r="A810" s="183">
        <v>10</v>
      </c>
      <c r="B810" s="56" t="s">
        <v>654</v>
      </c>
      <c r="C810" s="204" t="s">
        <v>1299</v>
      </c>
      <c r="D810" s="205" t="s">
        <v>175</v>
      </c>
      <c r="E810" s="191">
        <v>8.4</v>
      </c>
      <c r="F810" s="186" t="s">
        <v>29</v>
      </c>
      <c r="G810" s="186" t="s">
        <v>30</v>
      </c>
      <c r="H810" s="187" t="s">
        <v>271</v>
      </c>
      <c r="I810" s="192" t="s">
        <v>32</v>
      </c>
      <c r="J810" s="187" t="s">
        <v>1300</v>
      </c>
      <c r="K810" s="274">
        <v>5.7</v>
      </c>
      <c r="L810" s="253">
        <v>42</v>
      </c>
      <c r="M810" s="275"/>
    </row>
    <row r="811" spans="1:13">
      <c r="A811" s="188">
        <v>11</v>
      </c>
      <c r="B811" s="56" t="s">
        <v>527</v>
      </c>
      <c r="C811" s="204" t="s">
        <v>1301</v>
      </c>
      <c r="D811" s="205" t="s">
        <v>1302</v>
      </c>
      <c r="E811" s="191">
        <v>8.1999999999999993</v>
      </c>
      <c r="F811" s="186" t="s">
        <v>29</v>
      </c>
      <c r="G811" s="186" t="s">
        <v>30</v>
      </c>
      <c r="H811" s="187" t="s">
        <v>271</v>
      </c>
      <c r="I811" s="192" t="s">
        <v>172</v>
      </c>
      <c r="J811" s="187" t="s">
        <v>360</v>
      </c>
      <c r="K811" s="274">
        <v>5.6</v>
      </c>
      <c r="L811" s="253">
        <v>43</v>
      </c>
      <c r="M811" s="275"/>
    </row>
    <row r="812" spans="1:13">
      <c r="A812" s="183">
        <v>12</v>
      </c>
      <c r="B812" s="54" t="s">
        <v>312</v>
      </c>
      <c r="C812" s="55" t="s">
        <v>1303</v>
      </c>
      <c r="D812" s="184" t="s">
        <v>835</v>
      </c>
      <c r="E812" s="185">
        <v>8.1</v>
      </c>
      <c r="F812" s="186" t="s">
        <v>29</v>
      </c>
      <c r="G812" s="186" t="s">
        <v>30</v>
      </c>
      <c r="H812" s="187" t="s">
        <v>271</v>
      </c>
      <c r="I812" s="192" t="s">
        <v>182</v>
      </c>
      <c r="J812" s="187" t="s">
        <v>977</v>
      </c>
      <c r="K812" s="274">
        <v>5.6</v>
      </c>
      <c r="L812" s="253">
        <v>43</v>
      </c>
      <c r="M812" s="275"/>
    </row>
    <row r="813" spans="1:13">
      <c r="A813" s="183">
        <v>13</v>
      </c>
      <c r="B813" s="54" t="s">
        <v>318</v>
      </c>
      <c r="C813" s="55" t="s">
        <v>903</v>
      </c>
      <c r="D813" s="184" t="s">
        <v>606</v>
      </c>
      <c r="E813" s="185">
        <v>8.4</v>
      </c>
      <c r="F813" s="186" t="s">
        <v>29</v>
      </c>
      <c r="G813" s="186" t="s">
        <v>30</v>
      </c>
      <c r="H813" s="187" t="s">
        <v>271</v>
      </c>
      <c r="I813" s="192" t="s">
        <v>182</v>
      </c>
      <c r="J813" s="187" t="s">
        <v>276</v>
      </c>
      <c r="K813" s="274">
        <v>5.3</v>
      </c>
      <c r="L813" s="253">
        <v>45</v>
      </c>
      <c r="M813" s="275"/>
    </row>
    <row r="814" spans="1:13">
      <c r="A814" s="188">
        <v>14</v>
      </c>
      <c r="B814" s="54" t="s">
        <v>150</v>
      </c>
      <c r="C814" s="55" t="s">
        <v>697</v>
      </c>
      <c r="D814" s="184" t="s">
        <v>275</v>
      </c>
      <c r="E814" s="185">
        <v>8.1</v>
      </c>
      <c r="F814" s="186" t="s">
        <v>29</v>
      </c>
      <c r="G814" s="186" t="s">
        <v>164</v>
      </c>
      <c r="H814" s="187" t="s">
        <v>271</v>
      </c>
      <c r="I814" s="192" t="s">
        <v>93</v>
      </c>
      <c r="J814" s="187" t="s">
        <v>417</v>
      </c>
      <c r="K814" s="274">
        <v>5.3</v>
      </c>
      <c r="L814" s="253">
        <v>45</v>
      </c>
      <c r="M814" s="275"/>
    </row>
    <row r="815" spans="1:13">
      <c r="A815" s="183">
        <v>15</v>
      </c>
      <c r="B815" s="59" t="s">
        <v>395</v>
      </c>
      <c r="C815" s="55" t="s">
        <v>1304</v>
      </c>
      <c r="D815" s="184" t="s">
        <v>1163</v>
      </c>
      <c r="E815" s="196">
        <v>8.3000000000000007</v>
      </c>
      <c r="F815" s="197" t="s">
        <v>72</v>
      </c>
      <c r="G815" s="197" t="s">
        <v>73</v>
      </c>
      <c r="H815" s="198" t="s">
        <v>271</v>
      </c>
      <c r="I815" s="291" t="s">
        <v>74</v>
      </c>
      <c r="J815" s="187" t="s">
        <v>1305</v>
      </c>
      <c r="K815" s="274">
        <v>5.3</v>
      </c>
      <c r="L815" s="253">
        <v>45</v>
      </c>
      <c r="M815" s="275"/>
    </row>
    <row r="816" spans="1:13">
      <c r="A816" s="188">
        <v>16</v>
      </c>
      <c r="B816" s="54" t="s">
        <v>321</v>
      </c>
      <c r="C816" s="55" t="s">
        <v>1306</v>
      </c>
      <c r="D816" s="184" t="s">
        <v>423</v>
      </c>
      <c r="E816" s="185">
        <v>8.3000000000000007</v>
      </c>
      <c r="F816" s="186" t="s">
        <v>29</v>
      </c>
      <c r="G816" s="186" t="s">
        <v>30</v>
      </c>
      <c r="H816" s="187" t="s">
        <v>271</v>
      </c>
      <c r="I816" s="192" t="s">
        <v>80</v>
      </c>
      <c r="J816" s="187" t="s">
        <v>692</v>
      </c>
      <c r="K816" s="274">
        <v>5.2</v>
      </c>
      <c r="L816" s="253">
        <v>48</v>
      </c>
      <c r="M816" s="275"/>
    </row>
    <row r="817" spans="1:13">
      <c r="A817" s="183">
        <v>17</v>
      </c>
      <c r="B817" s="54" t="s">
        <v>325</v>
      </c>
      <c r="C817" s="55" t="s">
        <v>1307</v>
      </c>
      <c r="D817" s="184" t="s">
        <v>62</v>
      </c>
      <c r="E817" s="185">
        <v>8.1</v>
      </c>
      <c r="F817" s="186" t="s">
        <v>29</v>
      </c>
      <c r="G817" s="186" t="s">
        <v>30</v>
      </c>
      <c r="H817" s="187" t="s">
        <v>271</v>
      </c>
      <c r="I817" s="192" t="s">
        <v>80</v>
      </c>
      <c r="J817" s="187" t="s">
        <v>722</v>
      </c>
      <c r="K817" s="274">
        <v>4.9000000000000004</v>
      </c>
      <c r="L817" s="253">
        <v>49</v>
      </c>
      <c r="M817" s="275"/>
    </row>
    <row r="818" spans="1:13">
      <c r="A818" s="183">
        <v>18</v>
      </c>
      <c r="B818" s="54" t="s">
        <v>418</v>
      </c>
      <c r="C818" s="55" t="s">
        <v>1308</v>
      </c>
      <c r="D818" s="184" t="s">
        <v>342</v>
      </c>
      <c r="E818" s="185">
        <v>8.3000000000000007</v>
      </c>
      <c r="F818" s="186" t="s">
        <v>53</v>
      </c>
      <c r="G818" s="186" t="s">
        <v>30</v>
      </c>
      <c r="H818" s="187" t="s">
        <v>271</v>
      </c>
      <c r="I818" s="192" t="s">
        <v>80</v>
      </c>
      <c r="J818" s="187" t="s">
        <v>1309</v>
      </c>
      <c r="K818" s="274">
        <v>4.7</v>
      </c>
      <c r="L818" s="253">
        <v>50</v>
      </c>
      <c r="M818" s="275"/>
    </row>
    <row r="819" spans="1:13">
      <c r="A819" s="188">
        <v>19</v>
      </c>
      <c r="B819" s="54" t="s">
        <v>199</v>
      </c>
      <c r="C819" s="55" t="s">
        <v>1310</v>
      </c>
      <c r="D819" s="184" t="s">
        <v>646</v>
      </c>
      <c r="E819" s="185">
        <v>8.1999999999999993</v>
      </c>
      <c r="F819" s="186" t="s">
        <v>72</v>
      </c>
      <c r="G819" s="186" t="s">
        <v>30</v>
      </c>
      <c r="H819" s="187" t="s">
        <v>271</v>
      </c>
      <c r="I819" s="192" t="s">
        <v>74</v>
      </c>
      <c r="J819" s="187" t="s">
        <v>63</v>
      </c>
      <c r="K819" s="274">
        <v>4.5</v>
      </c>
      <c r="L819" s="253">
        <v>51</v>
      </c>
      <c r="M819" s="275"/>
    </row>
    <row r="820" spans="1:13">
      <c r="A820" s="183">
        <v>20</v>
      </c>
      <c r="B820" s="56" t="s">
        <v>562</v>
      </c>
      <c r="C820" s="204" t="s">
        <v>1311</v>
      </c>
      <c r="D820" s="205" t="s">
        <v>323</v>
      </c>
      <c r="E820" s="191">
        <v>8.3000000000000007</v>
      </c>
      <c r="F820" s="186" t="s">
        <v>29</v>
      </c>
      <c r="G820" s="186" t="s">
        <v>30</v>
      </c>
      <c r="H820" s="187" t="s">
        <v>271</v>
      </c>
      <c r="I820" s="192" t="s">
        <v>32</v>
      </c>
      <c r="J820" s="187" t="s">
        <v>886</v>
      </c>
      <c r="K820" s="274">
        <v>3.8</v>
      </c>
      <c r="L820" s="253">
        <v>52</v>
      </c>
      <c r="M820" s="275"/>
    </row>
    <row r="821" spans="1:13">
      <c r="A821" s="188">
        <v>21</v>
      </c>
      <c r="B821" s="54" t="s">
        <v>369</v>
      </c>
      <c r="C821" s="55" t="s">
        <v>1312</v>
      </c>
      <c r="D821" s="184" t="s">
        <v>366</v>
      </c>
      <c r="E821" s="185">
        <v>8.1</v>
      </c>
      <c r="F821" s="186" t="s">
        <v>53</v>
      </c>
      <c r="G821" s="186" t="s">
        <v>30</v>
      </c>
      <c r="H821" s="187" t="s">
        <v>271</v>
      </c>
      <c r="I821" s="192" t="s">
        <v>206</v>
      </c>
      <c r="J821" s="187" t="s">
        <v>356</v>
      </c>
      <c r="K821" s="274">
        <v>1.8</v>
      </c>
      <c r="L821" s="253">
        <v>53</v>
      </c>
      <c r="M821" s="275"/>
    </row>
    <row r="822" spans="1:13">
      <c r="A822" s="157">
        <v>1</v>
      </c>
      <c r="B822" s="48" t="s">
        <v>973</v>
      </c>
      <c r="C822" s="161" t="s">
        <v>1257</v>
      </c>
      <c r="D822" s="162" t="s">
        <v>1258</v>
      </c>
      <c r="E822" s="160">
        <v>8.8000000000000007</v>
      </c>
      <c r="F822" s="71" t="s">
        <v>29</v>
      </c>
      <c r="G822" s="71" t="s">
        <v>30</v>
      </c>
      <c r="H822" s="72" t="s">
        <v>416</v>
      </c>
      <c r="I822" s="213" t="s">
        <v>105</v>
      </c>
      <c r="J822" s="72" t="s">
        <v>207</v>
      </c>
      <c r="K822" s="274">
        <v>13</v>
      </c>
      <c r="L822" s="253">
        <v>1</v>
      </c>
      <c r="M822" s="275" t="s">
        <v>18</v>
      </c>
    </row>
    <row r="823" spans="1:13">
      <c r="A823" s="157">
        <v>2</v>
      </c>
      <c r="B823" s="48" t="s">
        <v>923</v>
      </c>
      <c r="C823" s="161" t="s">
        <v>1313</v>
      </c>
      <c r="D823" s="162" t="s">
        <v>670</v>
      </c>
      <c r="E823" s="160">
        <v>8.8000000000000007</v>
      </c>
      <c r="F823" s="71" t="s">
        <v>29</v>
      </c>
      <c r="G823" s="71" t="s">
        <v>30</v>
      </c>
      <c r="H823" s="72" t="s">
        <v>416</v>
      </c>
      <c r="I823" s="213" t="s">
        <v>105</v>
      </c>
      <c r="J823" s="72" t="s">
        <v>40</v>
      </c>
      <c r="K823" s="274">
        <v>10.25</v>
      </c>
      <c r="L823" s="253">
        <v>2</v>
      </c>
      <c r="M823" s="275" t="s">
        <v>19</v>
      </c>
    </row>
    <row r="824" spans="1:13">
      <c r="A824" s="157">
        <v>3</v>
      </c>
      <c r="B824" s="48" t="s">
        <v>975</v>
      </c>
      <c r="C824" s="161" t="s">
        <v>1005</v>
      </c>
      <c r="D824" s="162" t="s">
        <v>159</v>
      </c>
      <c r="E824" s="160">
        <v>8.1</v>
      </c>
      <c r="F824" s="71" t="s">
        <v>29</v>
      </c>
      <c r="G824" s="71" t="s">
        <v>30</v>
      </c>
      <c r="H824" s="72" t="s">
        <v>416</v>
      </c>
      <c r="I824" s="213" t="s">
        <v>167</v>
      </c>
      <c r="J824" s="72" t="s">
        <v>1168</v>
      </c>
      <c r="K824" s="274">
        <v>9.75</v>
      </c>
      <c r="L824" s="253">
        <v>3</v>
      </c>
      <c r="M824" s="275" t="s">
        <v>20</v>
      </c>
    </row>
    <row r="825" spans="1:13">
      <c r="A825" s="157">
        <v>4</v>
      </c>
      <c r="B825" s="48" t="s">
        <v>1125</v>
      </c>
      <c r="C825" s="161" t="s">
        <v>1314</v>
      </c>
      <c r="D825" s="162" t="s">
        <v>42</v>
      </c>
      <c r="E825" s="160">
        <v>8.8000000000000007</v>
      </c>
      <c r="F825" s="71" t="s">
        <v>29</v>
      </c>
      <c r="G825" s="71" t="s">
        <v>30</v>
      </c>
      <c r="H825" s="72" t="s">
        <v>416</v>
      </c>
      <c r="I825" s="213" t="s">
        <v>105</v>
      </c>
      <c r="J825" s="72" t="s">
        <v>1104</v>
      </c>
      <c r="K825" s="274">
        <v>9.25</v>
      </c>
      <c r="L825" s="253">
        <v>4</v>
      </c>
      <c r="M825" s="275" t="s">
        <v>20</v>
      </c>
    </row>
    <row r="826" spans="1:13">
      <c r="A826" s="157">
        <v>5</v>
      </c>
      <c r="B826" s="48" t="s">
        <v>1017</v>
      </c>
      <c r="C826" s="161" t="s">
        <v>592</v>
      </c>
      <c r="D826" s="162" t="s">
        <v>466</v>
      </c>
      <c r="E826" s="160">
        <v>8.8000000000000007</v>
      </c>
      <c r="F826" s="71" t="s">
        <v>29</v>
      </c>
      <c r="G826" s="71" t="s">
        <v>30</v>
      </c>
      <c r="H826" s="72" t="s">
        <v>416</v>
      </c>
      <c r="I826" s="213" t="s">
        <v>105</v>
      </c>
      <c r="J826" s="72" t="s">
        <v>157</v>
      </c>
      <c r="K826" s="274">
        <v>8.5</v>
      </c>
      <c r="L826" s="253">
        <v>5</v>
      </c>
      <c r="M826" s="275" t="s">
        <v>20</v>
      </c>
    </row>
    <row r="827" spans="1:13">
      <c r="A827" s="157">
        <v>6</v>
      </c>
      <c r="B827" s="48" t="s">
        <v>871</v>
      </c>
      <c r="C827" s="239" t="s">
        <v>1315</v>
      </c>
      <c r="D827" s="214" t="s">
        <v>159</v>
      </c>
      <c r="E827" s="160">
        <v>8.1999999999999993</v>
      </c>
      <c r="F827" s="71" t="s">
        <v>29</v>
      </c>
      <c r="G827" s="71" t="s">
        <v>30</v>
      </c>
      <c r="H827" s="72" t="s">
        <v>416</v>
      </c>
      <c r="I827" s="213" t="s">
        <v>122</v>
      </c>
      <c r="J827" s="72" t="s">
        <v>1184</v>
      </c>
      <c r="K827" s="274">
        <v>7.75</v>
      </c>
      <c r="L827" s="253">
        <v>6</v>
      </c>
      <c r="M827" s="275" t="s">
        <v>20</v>
      </c>
    </row>
    <row r="828" spans="1:13">
      <c r="A828" s="157">
        <v>7</v>
      </c>
      <c r="B828" s="48" t="s">
        <v>1187</v>
      </c>
      <c r="C828" s="161" t="s">
        <v>451</v>
      </c>
      <c r="D828" s="162" t="s">
        <v>804</v>
      </c>
      <c r="E828" s="160">
        <v>8.1</v>
      </c>
      <c r="F828" s="71" t="s">
        <v>29</v>
      </c>
      <c r="G828" s="71" t="s">
        <v>30</v>
      </c>
      <c r="H828" s="72" t="s">
        <v>416</v>
      </c>
      <c r="I828" s="213" t="s">
        <v>167</v>
      </c>
      <c r="J828" s="72" t="s">
        <v>1204</v>
      </c>
      <c r="K828" s="274">
        <v>7.5</v>
      </c>
      <c r="L828" s="253">
        <v>7</v>
      </c>
      <c r="M828" s="275" t="s">
        <v>20</v>
      </c>
    </row>
    <row r="829" spans="1:13">
      <c r="A829" s="157">
        <v>8</v>
      </c>
      <c r="B829" s="48" t="s">
        <v>1305</v>
      </c>
      <c r="C829" s="161" t="s">
        <v>785</v>
      </c>
      <c r="D829" s="162" t="s">
        <v>292</v>
      </c>
      <c r="E829" s="160">
        <v>8.1</v>
      </c>
      <c r="F829" s="71" t="s">
        <v>29</v>
      </c>
      <c r="G829" s="71" t="s">
        <v>30</v>
      </c>
      <c r="H829" s="72" t="s">
        <v>416</v>
      </c>
      <c r="I829" s="213" t="s">
        <v>167</v>
      </c>
      <c r="J829" s="72" t="s">
        <v>183</v>
      </c>
      <c r="K829" s="274">
        <v>7.25</v>
      </c>
      <c r="L829" s="253">
        <v>8</v>
      </c>
      <c r="M829" s="275" t="s">
        <v>20</v>
      </c>
    </row>
    <row r="830" spans="1:13">
      <c r="A830" s="157">
        <v>9</v>
      </c>
      <c r="B830" s="5" t="s">
        <v>152</v>
      </c>
      <c r="C830" s="6" t="s">
        <v>1316</v>
      </c>
      <c r="D830" s="69" t="s">
        <v>250</v>
      </c>
      <c r="E830" s="70">
        <v>8.1</v>
      </c>
      <c r="F830" s="71" t="s">
        <v>29</v>
      </c>
      <c r="G830" s="71" t="s">
        <v>30</v>
      </c>
      <c r="H830" s="72" t="s">
        <v>416</v>
      </c>
      <c r="I830" s="213" t="s">
        <v>80</v>
      </c>
      <c r="J830" s="72" t="s">
        <v>712</v>
      </c>
      <c r="K830" s="274">
        <v>7.25</v>
      </c>
      <c r="L830" s="253">
        <v>8</v>
      </c>
      <c r="M830" s="275" t="s">
        <v>20</v>
      </c>
    </row>
    <row r="831" spans="1:13">
      <c r="A831" s="157">
        <v>10</v>
      </c>
      <c r="B831" s="48" t="s">
        <v>1226</v>
      </c>
      <c r="C831" s="161" t="s">
        <v>1014</v>
      </c>
      <c r="D831" s="162" t="s">
        <v>466</v>
      </c>
      <c r="E831" s="160">
        <v>8.8000000000000007</v>
      </c>
      <c r="F831" s="71" t="s">
        <v>29</v>
      </c>
      <c r="G831" s="71" t="s">
        <v>30</v>
      </c>
      <c r="H831" s="72" t="s">
        <v>416</v>
      </c>
      <c r="I831" s="213" t="s">
        <v>105</v>
      </c>
      <c r="J831" s="72" t="s">
        <v>228</v>
      </c>
      <c r="K831" s="274">
        <v>7</v>
      </c>
      <c r="L831" s="253">
        <v>10</v>
      </c>
      <c r="M831" s="275" t="s">
        <v>21</v>
      </c>
    </row>
    <row r="832" spans="1:13">
      <c r="A832" s="157">
        <v>11</v>
      </c>
      <c r="B832" s="48" t="s">
        <v>877</v>
      </c>
      <c r="C832" s="161" t="s">
        <v>1266</v>
      </c>
      <c r="D832" s="162" t="s">
        <v>340</v>
      </c>
      <c r="E832" s="160">
        <v>8.8000000000000007</v>
      </c>
      <c r="F832" s="71" t="s">
        <v>29</v>
      </c>
      <c r="G832" s="71" t="s">
        <v>30</v>
      </c>
      <c r="H832" s="72" t="s">
        <v>416</v>
      </c>
      <c r="I832" s="213" t="s">
        <v>105</v>
      </c>
      <c r="J832" s="72" t="s">
        <v>245</v>
      </c>
      <c r="K832" s="274">
        <v>6.75</v>
      </c>
      <c r="L832" s="253">
        <v>11</v>
      </c>
      <c r="M832" s="275" t="s">
        <v>21</v>
      </c>
    </row>
    <row r="833" spans="1:13">
      <c r="A833" s="157">
        <v>12</v>
      </c>
      <c r="B833" s="5" t="s">
        <v>81</v>
      </c>
      <c r="C833" s="6" t="s">
        <v>1001</v>
      </c>
      <c r="D833" s="69" t="s">
        <v>234</v>
      </c>
      <c r="E833" s="70">
        <v>8.1</v>
      </c>
      <c r="F833" s="71" t="s">
        <v>29</v>
      </c>
      <c r="G833" s="71" t="s">
        <v>30</v>
      </c>
      <c r="H833" s="72" t="s">
        <v>416</v>
      </c>
      <c r="I833" s="213" t="s">
        <v>80</v>
      </c>
      <c r="J833" s="72" t="s">
        <v>305</v>
      </c>
      <c r="K833" s="274">
        <v>6</v>
      </c>
      <c r="L833" s="253">
        <v>12</v>
      </c>
      <c r="M833" s="275" t="s">
        <v>21</v>
      </c>
    </row>
    <row r="834" spans="1:13">
      <c r="A834" s="157">
        <v>13</v>
      </c>
      <c r="B834" s="62" t="s">
        <v>498</v>
      </c>
      <c r="C834" s="6" t="s">
        <v>460</v>
      </c>
      <c r="D834" s="69" t="s">
        <v>514</v>
      </c>
      <c r="E834" s="102">
        <v>8.1999999999999993</v>
      </c>
      <c r="F834" s="103" t="s">
        <v>72</v>
      </c>
      <c r="G834" s="103" t="s">
        <v>73</v>
      </c>
      <c r="H834" s="104" t="s">
        <v>416</v>
      </c>
      <c r="I834" s="292" t="s">
        <v>74</v>
      </c>
      <c r="J834" s="72" t="s">
        <v>869</v>
      </c>
      <c r="K834" s="274">
        <v>5.5</v>
      </c>
      <c r="L834" s="253">
        <v>13</v>
      </c>
      <c r="M834" s="275" t="s">
        <v>21</v>
      </c>
    </row>
    <row r="835" spans="1:13">
      <c r="A835" s="157">
        <v>14</v>
      </c>
      <c r="B835" s="48" t="s">
        <v>1164</v>
      </c>
      <c r="C835" s="161" t="s">
        <v>1269</v>
      </c>
      <c r="D835" s="162" t="s">
        <v>1047</v>
      </c>
      <c r="E835" s="160">
        <v>8.8000000000000007</v>
      </c>
      <c r="F835" s="71" t="s">
        <v>29</v>
      </c>
      <c r="G835" s="71" t="s">
        <v>30</v>
      </c>
      <c r="H835" s="72" t="s">
        <v>416</v>
      </c>
      <c r="I835" s="213" t="s">
        <v>105</v>
      </c>
      <c r="J835" s="72" t="s">
        <v>75</v>
      </c>
      <c r="K835" s="274">
        <v>5.25</v>
      </c>
      <c r="L835" s="253">
        <v>14</v>
      </c>
      <c r="M835" s="284" t="s">
        <v>21</v>
      </c>
    </row>
    <row r="836" spans="1:13">
      <c r="A836" s="157">
        <v>15</v>
      </c>
      <c r="B836" s="5" t="s">
        <v>266</v>
      </c>
      <c r="C836" s="6" t="s">
        <v>496</v>
      </c>
      <c r="D836" s="69" t="s">
        <v>998</v>
      </c>
      <c r="E836" s="70">
        <v>8.1999999999999993</v>
      </c>
      <c r="F836" s="71" t="s">
        <v>29</v>
      </c>
      <c r="G836" s="71" t="s">
        <v>30</v>
      </c>
      <c r="H836" s="72" t="s">
        <v>416</v>
      </c>
      <c r="I836" s="213" t="s">
        <v>182</v>
      </c>
      <c r="J836" s="72" t="s">
        <v>958</v>
      </c>
      <c r="K836" s="274">
        <v>5.25</v>
      </c>
      <c r="L836" s="253">
        <v>14</v>
      </c>
      <c r="M836" s="284" t="s">
        <v>21</v>
      </c>
    </row>
    <row r="837" spans="1:13">
      <c r="A837" s="157">
        <v>16</v>
      </c>
      <c r="B837" s="48" t="s">
        <v>1300</v>
      </c>
      <c r="C837" s="161" t="s">
        <v>954</v>
      </c>
      <c r="D837" s="162" t="s">
        <v>320</v>
      </c>
      <c r="E837" s="160">
        <v>8.6</v>
      </c>
      <c r="F837" s="71" t="s">
        <v>29</v>
      </c>
      <c r="G837" s="71" t="s">
        <v>30</v>
      </c>
      <c r="H837" s="72" t="s">
        <v>416</v>
      </c>
      <c r="I837" s="213" t="s">
        <v>58</v>
      </c>
      <c r="J837" s="72" t="s">
        <v>1317</v>
      </c>
      <c r="K837" s="264">
        <v>5.25</v>
      </c>
      <c r="L837" s="253">
        <v>16</v>
      </c>
      <c r="M837" s="284" t="s">
        <v>21</v>
      </c>
    </row>
    <row r="838" spans="1:13">
      <c r="A838" s="157">
        <v>17</v>
      </c>
      <c r="B838" s="5" t="s">
        <v>444</v>
      </c>
      <c r="C838" s="6" t="s">
        <v>496</v>
      </c>
      <c r="D838" s="69" t="s">
        <v>163</v>
      </c>
      <c r="E838" s="70">
        <v>8.4</v>
      </c>
      <c r="F838" s="71" t="s">
        <v>29</v>
      </c>
      <c r="G838" s="71" t="s">
        <v>30</v>
      </c>
      <c r="H838" s="72" t="s">
        <v>416</v>
      </c>
      <c r="I838" s="213" t="s">
        <v>182</v>
      </c>
      <c r="J838" s="72" t="s">
        <v>252</v>
      </c>
      <c r="K838" s="274">
        <v>4.25</v>
      </c>
      <c r="L838" s="253">
        <v>16</v>
      </c>
      <c r="M838" s="275"/>
    </row>
    <row r="839" spans="1:13">
      <c r="A839" s="157">
        <v>18</v>
      </c>
      <c r="B839" s="48" t="s">
        <v>612</v>
      </c>
      <c r="C839" s="158" t="s">
        <v>1048</v>
      </c>
      <c r="D839" s="159" t="s">
        <v>430</v>
      </c>
      <c r="E839" s="160">
        <v>8.1</v>
      </c>
      <c r="F839" s="71" t="s">
        <v>29</v>
      </c>
      <c r="G839" s="71" t="s">
        <v>30</v>
      </c>
      <c r="H839" s="72" t="s">
        <v>416</v>
      </c>
      <c r="I839" s="213" t="s">
        <v>117</v>
      </c>
      <c r="J839" s="72" t="s">
        <v>498</v>
      </c>
      <c r="K839" s="274">
        <v>4.25</v>
      </c>
      <c r="L839" s="253">
        <v>18</v>
      </c>
      <c r="M839" s="275"/>
    </row>
    <row r="840" spans="1:13">
      <c r="A840" s="157">
        <v>19</v>
      </c>
      <c r="B840" s="48" t="s">
        <v>793</v>
      </c>
      <c r="C840" s="158" t="s">
        <v>1301</v>
      </c>
      <c r="D840" s="159" t="s">
        <v>1302</v>
      </c>
      <c r="E840" s="160">
        <v>8.1999999999999993</v>
      </c>
      <c r="F840" s="71" t="s">
        <v>29</v>
      </c>
      <c r="G840" s="71" t="s">
        <v>30</v>
      </c>
      <c r="H840" s="72" t="s">
        <v>416</v>
      </c>
      <c r="I840" s="213" t="s">
        <v>172</v>
      </c>
      <c r="J840" s="72" t="s">
        <v>384</v>
      </c>
      <c r="K840" s="274">
        <v>3.75</v>
      </c>
      <c r="L840" s="253">
        <v>18</v>
      </c>
      <c r="M840" s="275"/>
    </row>
    <row r="841" spans="1:13">
      <c r="A841" s="157">
        <v>20</v>
      </c>
      <c r="B841" s="48" t="s">
        <v>1247</v>
      </c>
      <c r="C841" s="161" t="s">
        <v>1318</v>
      </c>
      <c r="D841" s="162" t="s">
        <v>234</v>
      </c>
      <c r="E841" s="160">
        <v>8.6</v>
      </c>
      <c r="F841" s="71" t="s">
        <v>29</v>
      </c>
      <c r="G841" s="71" t="s">
        <v>30</v>
      </c>
      <c r="H841" s="72" t="s">
        <v>416</v>
      </c>
      <c r="I841" s="213" t="s">
        <v>58</v>
      </c>
      <c r="J841" s="72" t="s">
        <v>413</v>
      </c>
      <c r="K841" s="274">
        <v>3.75</v>
      </c>
      <c r="L841" s="253">
        <v>18</v>
      </c>
      <c r="M841" s="275"/>
    </row>
    <row r="842" spans="1:13">
      <c r="A842" s="157">
        <v>21</v>
      </c>
      <c r="B842" s="5" t="s">
        <v>241</v>
      </c>
      <c r="C842" s="6" t="s">
        <v>1319</v>
      </c>
      <c r="D842" s="69" t="s">
        <v>526</v>
      </c>
      <c r="E842" s="70">
        <v>8.3000000000000007</v>
      </c>
      <c r="F842" s="71" t="s">
        <v>29</v>
      </c>
      <c r="G842" s="71" t="s">
        <v>30</v>
      </c>
      <c r="H842" s="72" t="s">
        <v>416</v>
      </c>
      <c r="I842" s="213" t="s">
        <v>182</v>
      </c>
      <c r="J842" s="72" t="s">
        <v>1261</v>
      </c>
      <c r="K842" s="274">
        <v>3.75</v>
      </c>
      <c r="L842" s="253">
        <v>18</v>
      </c>
      <c r="M842" s="275"/>
    </row>
    <row r="843" spans="1:13">
      <c r="A843" s="157">
        <v>22</v>
      </c>
      <c r="B843" s="48" t="s">
        <v>1039</v>
      </c>
      <c r="C843" s="161" t="s">
        <v>1037</v>
      </c>
      <c r="D843" s="162" t="s">
        <v>109</v>
      </c>
      <c r="E843" s="160">
        <v>8.1999999999999993</v>
      </c>
      <c r="F843" s="71" t="s">
        <v>29</v>
      </c>
      <c r="G843" s="71" t="s">
        <v>30</v>
      </c>
      <c r="H843" s="72" t="s">
        <v>416</v>
      </c>
      <c r="I843" s="213" t="s">
        <v>37</v>
      </c>
      <c r="J843" s="72" t="s">
        <v>1290</v>
      </c>
      <c r="K843" s="274">
        <v>3.75</v>
      </c>
      <c r="L843" s="253">
        <v>22</v>
      </c>
      <c r="M843" s="275"/>
    </row>
    <row r="844" spans="1:13">
      <c r="A844" s="157">
        <v>23</v>
      </c>
      <c r="B844" s="5" t="s">
        <v>391</v>
      </c>
      <c r="C844" s="6" t="s">
        <v>1320</v>
      </c>
      <c r="D844" s="69" t="s">
        <v>548</v>
      </c>
      <c r="E844" s="70">
        <v>8.1</v>
      </c>
      <c r="F844" s="71" t="s">
        <v>29</v>
      </c>
      <c r="G844" s="71" t="s">
        <v>164</v>
      </c>
      <c r="H844" s="72" t="s">
        <v>416</v>
      </c>
      <c r="I844" s="213" t="s">
        <v>93</v>
      </c>
      <c r="J844" s="72" t="s">
        <v>176</v>
      </c>
      <c r="K844" s="274">
        <v>3.5</v>
      </c>
      <c r="L844" s="253">
        <v>22</v>
      </c>
      <c r="M844" s="275"/>
    </row>
    <row r="845" spans="1:13">
      <c r="A845" s="157">
        <v>24</v>
      </c>
      <c r="B845" s="5" t="s">
        <v>335</v>
      </c>
      <c r="C845" s="6" t="s">
        <v>1303</v>
      </c>
      <c r="D845" s="69" t="s">
        <v>835</v>
      </c>
      <c r="E845" s="70">
        <v>8.1</v>
      </c>
      <c r="F845" s="71" t="s">
        <v>29</v>
      </c>
      <c r="G845" s="71" t="s">
        <v>30</v>
      </c>
      <c r="H845" s="72" t="s">
        <v>416</v>
      </c>
      <c r="I845" s="213" t="s">
        <v>182</v>
      </c>
      <c r="J845" s="72" t="s">
        <v>931</v>
      </c>
      <c r="K845" s="274">
        <v>3.5</v>
      </c>
      <c r="L845" s="253">
        <v>22</v>
      </c>
      <c r="M845" s="275"/>
    </row>
    <row r="846" spans="1:13">
      <c r="A846" s="157">
        <v>25</v>
      </c>
      <c r="B846" s="48" t="s">
        <v>1317</v>
      </c>
      <c r="C846" s="158" t="s">
        <v>1028</v>
      </c>
      <c r="D846" s="159" t="s">
        <v>1029</v>
      </c>
      <c r="E846" s="160">
        <v>8.1999999999999993</v>
      </c>
      <c r="F846" s="71" t="s">
        <v>29</v>
      </c>
      <c r="G846" s="71" t="s">
        <v>30</v>
      </c>
      <c r="H846" s="72" t="s">
        <v>416</v>
      </c>
      <c r="I846" s="213" t="s">
        <v>54</v>
      </c>
      <c r="J846" s="72" t="s">
        <v>1011</v>
      </c>
      <c r="K846" s="274">
        <v>3.5</v>
      </c>
      <c r="L846" s="253">
        <v>22</v>
      </c>
      <c r="M846" s="275"/>
    </row>
    <row r="847" spans="1:13">
      <c r="A847" s="157">
        <v>26</v>
      </c>
      <c r="B847" s="48" t="s">
        <v>962</v>
      </c>
      <c r="C847" s="161" t="s">
        <v>1268</v>
      </c>
      <c r="D847" s="162" t="s">
        <v>676</v>
      </c>
      <c r="E847" s="160">
        <v>8.1</v>
      </c>
      <c r="F847" s="71" t="s">
        <v>29</v>
      </c>
      <c r="G847" s="71" t="s">
        <v>30</v>
      </c>
      <c r="H847" s="72" t="s">
        <v>416</v>
      </c>
      <c r="I847" s="213" t="s">
        <v>58</v>
      </c>
      <c r="J847" s="72" t="s">
        <v>1180</v>
      </c>
      <c r="K847" s="274">
        <v>3.5</v>
      </c>
      <c r="L847" s="253">
        <v>26</v>
      </c>
      <c r="M847" s="275"/>
    </row>
    <row r="848" spans="1:13">
      <c r="A848" s="157">
        <v>27</v>
      </c>
      <c r="B848" s="5" t="s">
        <v>515</v>
      </c>
      <c r="C848" s="6" t="s">
        <v>1254</v>
      </c>
      <c r="D848" s="69" t="s">
        <v>593</v>
      </c>
      <c r="E848" s="70">
        <v>8.4</v>
      </c>
      <c r="F848" s="71" t="s">
        <v>29</v>
      </c>
      <c r="G848" s="71" t="s">
        <v>30</v>
      </c>
      <c r="H848" s="72" t="s">
        <v>416</v>
      </c>
      <c r="I848" s="213" t="s">
        <v>230</v>
      </c>
      <c r="J848" s="72" t="s">
        <v>258</v>
      </c>
      <c r="K848" s="274">
        <v>3.25</v>
      </c>
      <c r="L848" s="253">
        <v>26</v>
      </c>
      <c r="M848" s="275"/>
    </row>
    <row r="849" spans="1:13">
      <c r="A849" s="157">
        <v>28</v>
      </c>
      <c r="B849" s="48" t="s">
        <v>790</v>
      </c>
      <c r="C849" s="158" t="s">
        <v>963</v>
      </c>
      <c r="D849" s="159" t="s">
        <v>289</v>
      </c>
      <c r="E849" s="160">
        <v>8.1</v>
      </c>
      <c r="F849" s="71" t="s">
        <v>29</v>
      </c>
      <c r="G849" s="71" t="s">
        <v>30</v>
      </c>
      <c r="H849" s="72" t="s">
        <v>416</v>
      </c>
      <c r="I849" s="213" t="s">
        <v>100</v>
      </c>
      <c r="J849" s="72" t="s">
        <v>381</v>
      </c>
      <c r="K849" s="274">
        <v>3.25</v>
      </c>
      <c r="L849" s="253">
        <v>26</v>
      </c>
      <c r="M849" s="275"/>
    </row>
    <row r="850" spans="1:13">
      <c r="A850" s="157">
        <v>29</v>
      </c>
      <c r="B850" s="48" t="s">
        <v>891</v>
      </c>
      <c r="C850" s="161" t="s">
        <v>1321</v>
      </c>
      <c r="D850" s="162" t="s">
        <v>835</v>
      </c>
      <c r="E850" s="160">
        <v>8.1999999999999993</v>
      </c>
      <c r="F850" s="71" t="s">
        <v>29</v>
      </c>
      <c r="G850" s="71" t="s">
        <v>30</v>
      </c>
      <c r="H850" s="72" t="s">
        <v>416</v>
      </c>
      <c r="I850" s="213" t="s">
        <v>58</v>
      </c>
      <c r="J850" s="72" t="s">
        <v>921</v>
      </c>
      <c r="K850" s="274">
        <v>3.25</v>
      </c>
      <c r="L850" s="253">
        <v>29</v>
      </c>
      <c r="M850" s="275"/>
    </row>
    <row r="851" spans="1:13">
      <c r="A851" s="157">
        <v>30</v>
      </c>
      <c r="B851" s="48" t="s">
        <v>782</v>
      </c>
      <c r="C851" s="158" t="s">
        <v>1027</v>
      </c>
      <c r="D851" s="159" t="s">
        <v>510</v>
      </c>
      <c r="E851" s="160">
        <v>8.3000000000000007</v>
      </c>
      <c r="F851" s="71" t="s">
        <v>29</v>
      </c>
      <c r="G851" s="71" t="s">
        <v>30</v>
      </c>
      <c r="H851" s="72" t="s">
        <v>416</v>
      </c>
      <c r="I851" s="213" t="s">
        <v>117</v>
      </c>
      <c r="J851" s="72" t="s">
        <v>97</v>
      </c>
      <c r="K851" s="274">
        <v>3</v>
      </c>
      <c r="L851" s="253">
        <v>29</v>
      </c>
      <c r="M851" s="275"/>
    </row>
    <row r="852" spans="1:13">
      <c r="A852" s="157">
        <v>31</v>
      </c>
      <c r="B852" s="5" t="s">
        <v>487</v>
      </c>
      <c r="C852" s="6" t="s">
        <v>1046</v>
      </c>
      <c r="D852" s="69" t="s">
        <v>1047</v>
      </c>
      <c r="E852" s="70">
        <v>8.4</v>
      </c>
      <c r="F852" s="71" t="s">
        <v>29</v>
      </c>
      <c r="G852" s="71" t="s">
        <v>30</v>
      </c>
      <c r="H852" s="72" t="s">
        <v>416</v>
      </c>
      <c r="I852" s="213" t="s">
        <v>182</v>
      </c>
      <c r="J852" s="72" t="s">
        <v>202</v>
      </c>
      <c r="K852" s="274">
        <v>3</v>
      </c>
      <c r="L852" s="253">
        <v>29</v>
      </c>
      <c r="M852" s="275"/>
    </row>
    <row r="853" spans="1:13">
      <c r="A853" s="157">
        <v>32</v>
      </c>
      <c r="B853" s="5" t="s">
        <v>491</v>
      </c>
      <c r="C853" s="6" t="s">
        <v>1322</v>
      </c>
      <c r="D853" s="69" t="s">
        <v>683</v>
      </c>
      <c r="E853" s="70">
        <v>8.1</v>
      </c>
      <c r="F853" s="71" t="s">
        <v>72</v>
      </c>
      <c r="G853" s="71" t="s">
        <v>73</v>
      </c>
      <c r="H853" s="72" t="s">
        <v>416</v>
      </c>
      <c r="I853" s="213" t="s">
        <v>74</v>
      </c>
      <c r="J853" s="72" t="s">
        <v>1273</v>
      </c>
      <c r="K853" s="274">
        <v>3</v>
      </c>
      <c r="L853" s="253">
        <v>32</v>
      </c>
      <c r="M853" s="275"/>
    </row>
    <row r="854" spans="1:13">
      <c r="A854" s="157">
        <v>33</v>
      </c>
      <c r="B854" s="5" t="s">
        <v>173</v>
      </c>
      <c r="C854" s="6" t="s">
        <v>597</v>
      </c>
      <c r="D854" s="69" t="s">
        <v>1279</v>
      </c>
      <c r="E854" s="70">
        <v>8.4</v>
      </c>
      <c r="F854" s="71" t="s">
        <v>29</v>
      </c>
      <c r="G854" s="71" t="s">
        <v>30</v>
      </c>
      <c r="H854" s="72" t="s">
        <v>416</v>
      </c>
      <c r="I854" s="213" t="s">
        <v>230</v>
      </c>
      <c r="J854" s="72" t="s">
        <v>118</v>
      </c>
      <c r="K854" s="274">
        <v>2.75</v>
      </c>
      <c r="L854" s="253">
        <v>32</v>
      </c>
      <c r="M854" s="275"/>
    </row>
    <row r="855" spans="1:13">
      <c r="A855" s="157">
        <v>34</v>
      </c>
      <c r="B855" s="62" t="s">
        <v>244</v>
      </c>
      <c r="C855" s="6" t="s">
        <v>1323</v>
      </c>
      <c r="D855" s="69" t="s">
        <v>430</v>
      </c>
      <c r="E855" s="102">
        <v>8.1</v>
      </c>
      <c r="F855" s="103" t="s">
        <v>29</v>
      </c>
      <c r="G855" s="103" t="s">
        <v>30</v>
      </c>
      <c r="H855" s="104" t="s">
        <v>416</v>
      </c>
      <c r="I855" s="292" t="s">
        <v>80</v>
      </c>
      <c r="J855" s="72" t="s">
        <v>391</v>
      </c>
      <c r="K855" s="274">
        <v>2.75</v>
      </c>
      <c r="L855" s="253">
        <v>32</v>
      </c>
      <c r="M855" s="275"/>
    </row>
    <row r="856" spans="1:13">
      <c r="A856" s="157">
        <v>35</v>
      </c>
      <c r="B856" s="5" t="s">
        <v>373</v>
      </c>
      <c r="C856" s="6" t="s">
        <v>1324</v>
      </c>
      <c r="D856" s="69" t="s">
        <v>447</v>
      </c>
      <c r="E856" s="70">
        <v>8.4</v>
      </c>
      <c r="F856" s="71" t="s">
        <v>29</v>
      </c>
      <c r="G856" s="71" t="s">
        <v>30</v>
      </c>
      <c r="H856" s="72" t="s">
        <v>416</v>
      </c>
      <c r="I856" s="213" t="s">
        <v>230</v>
      </c>
      <c r="J856" s="72" t="s">
        <v>747</v>
      </c>
      <c r="K856" s="274">
        <v>2.75</v>
      </c>
      <c r="L856" s="253">
        <v>35</v>
      </c>
      <c r="M856" s="275"/>
    </row>
    <row r="857" spans="1:13">
      <c r="A857" s="157">
        <v>36</v>
      </c>
      <c r="B857" s="48" t="s">
        <v>990</v>
      </c>
      <c r="C857" s="161" t="s">
        <v>940</v>
      </c>
      <c r="D857" s="162" t="s">
        <v>84</v>
      </c>
      <c r="E857" s="160">
        <v>8.6</v>
      </c>
      <c r="F857" s="71" t="s">
        <v>29</v>
      </c>
      <c r="G857" s="71" t="s">
        <v>30</v>
      </c>
      <c r="H857" s="72" t="s">
        <v>416</v>
      </c>
      <c r="I857" s="213" t="s">
        <v>58</v>
      </c>
      <c r="J857" s="72" t="s">
        <v>50</v>
      </c>
      <c r="K857" s="274">
        <v>2.5</v>
      </c>
      <c r="L857" s="253">
        <v>35</v>
      </c>
      <c r="M857" s="275"/>
    </row>
    <row r="858" spans="1:13">
      <c r="A858" s="157">
        <v>37</v>
      </c>
      <c r="B858" s="48" t="s">
        <v>664</v>
      </c>
      <c r="C858" s="158" t="s">
        <v>1325</v>
      </c>
      <c r="D858" s="159" t="s">
        <v>493</v>
      </c>
      <c r="E858" s="160">
        <v>8.1</v>
      </c>
      <c r="F858" s="71" t="s">
        <v>29</v>
      </c>
      <c r="G858" s="71" t="s">
        <v>30</v>
      </c>
      <c r="H858" s="72" t="s">
        <v>416</v>
      </c>
      <c r="I858" s="213" t="s">
        <v>100</v>
      </c>
      <c r="J858" s="72" t="s">
        <v>418</v>
      </c>
      <c r="K858" s="274">
        <v>2.5</v>
      </c>
      <c r="L858" s="253">
        <v>37</v>
      </c>
      <c r="M858" s="275"/>
    </row>
    <row r="859" spans="1:13">
      <c r="A859" s="157">
        <v>38</v>
      </c>
      <c r="B859" s="48" t="s">
        <v>598</v>
      </c>
      <c r="C859" s="158" t="s">
        <v>1326</v>
      </c>
      <c r="D859" s="159" t="s">
        <v>493</v>
      </c>
      <c r="E859" s="160">
        <v>8.1</v>
      </c>
      <c r="F859" s="71" t="s">
        <v>29</v>
      </c>
      <c r="G859" s="71" t="s">
        <v>30</v>
      </c>
      <c r="H859" s="72" t="s">
        <v>416</v>
      </c>
      <c r="I859" s="213" t="s">
        <v>172</v>
      </c>
      <c r="J859" s="72" t="s">
        <v>395</v>
      </c>
      <c r="K859" s="274">
        <v>2.25</v>
      </c>
      <c r="L859" s="253">
        <v>38</v>
      </c>
      <c r="M859" s="275"/>
    </row>
    <row r="860" spans="1:13">
      <c r="A860" s="157">
        <v>39</v>
      </c>
      <c r="B860" s="48" t="s">
        <v>719</v>
      </c>
      <c r="C860" s="158" t="s">
        <v>1043</v>
      </c>
      <c r="D860" s="159" t="s">
        <v>171</v>
      </c>
      <c r="E860" s="160">
        <v>8.1999999999999993</v>
      </c>
      <c r="F860" s="71" t="s">
        <v>29</v>
      </c>
      <c r="G860" s="71" t="s">
        <v>30</v>
      </c>
      <c r="H860" s="72" t="s">
        <v>416</v>
      </c>
      <c r="I860" s="213" t="s">
        <v>100</v>
      </c>
      <c r="J860" s="72" t="s">
        <v>864</v>
      </c>
      <c r="K860" s="274">
        <v>1.75</v>
      </c>
      <c r="L860" s="253">
        <v>39</v>
      </c>
      <c r="M860" s="275"/>
    </row>
    <row r="861" spans="1:13">
      <c r="A861" s="157">
        <v>40</v>
      </c>
      <c r="B861" s="5" t="s">
        <v>324</v>
      </c>
      <c r="C861" s="6" t="s">
        <v>1327</v>
      </c>
      <c r="D861" s="69" t="s">
        <v>1328</v>
      </c>
      <c r="E861" s="70">
        <v>8.1</v>
      </c>
      <c r="F861" s="71" t="s">
        <v>72</v>
      </c>
      <c r="G861" s="71" t="s">
        <v>73</v>
      </c>
      <c r="H861" s="72" t="s">
        <v>416</v>
      </c>
      <c r="I861" s="213" t="s">
        <v>74</v>
      </c>
      <c r="J861" s="72" t="s">
        <v>353</v>
      </c>
      <c r="K861" s="274">
        <v>1.5</v>
      </c>
      <c r="L861" s="253">
        <v>39</v>
      </c>
      <c r="M861" s="275"/>
    </row>
    <row r="862" spans="1:13">
      <c r="A862" s="157">
        <v>41</v>
      </c>
      <c r="B862" s="5" t="s">
        <v>441</v>
      </c>
      <c r="C862" s="6" t="s">
        <v>1105</v>
      </c>
      <c r="D862" s="69" t="s">
        <v>52</v>
      </c>
      <c r="E862" s="70">
        <v>8.1</v>
      </c>
      <c r="F862" s="71" t="s">
        <v>29</v>
      </c>
      <c r="G862" s="71" t="s">
        <v>164</v>
      </c>
      <c r="H862" s="72" t="s">
        <v>416</v>
      </c>
      <c r="I862" s="213" t="s">
        <v>93</v>
      </c>
      <c r="J862" s="72" t="s">
        <v>134</v>
      </c>
      <c r="K862" s="274">
        <v>1.5</v>
      </c>
      <c r="L862" s="253">
        <v>39</v>
      </c>
      <c r="M862" s="275"/>
    </row>
    <row r="863" spans="1:13">
      <c r="A863" s="157">
        <v>42</v>
      </c>
      <c r="B863" s="48" t="s">
        <v>1199</v>
      </c>
      <c r="C863" s="161" t="s">
        <v>940</v>
      </c>
      <c r="D863" s="162" t="s">
        <v>736</v>
      </c>
      <c r="E863" s="160">
        <v>8.1999999999999993</v>
      </c>
      <c r="F863" s="71" t="s">
        <v>29</v>
      </c>
      <c r="G863" s="71" t="s">
        <v>30</v>
      </c>
      <c r="H863" s="72" t="s">
        <v>416</v>
      </c>
      <c r="I863" s="213" t="s">
        <v>37</v>
      </c>
      <c r="J863" s="72" t="s">
        <v>59</v>
      </c>
      <c r="K863" s="274">
        <v>1.5</v>
      </c>
      <c r="L863" s="253">
        <v>39</v>
      </c>
      <c r="M863" s="275"/>
    </row>
    <row r="864" spans="1:13">
      <c r="A864" s="157">
        <v>43</v>
      </c>
      <c r="B864" s="48" t="s">
        <v>1277</v>
      </c>
      <c r="C864" s="161" t="s">
        <v>1260</v>
      </c>
      <c r="D864" s="162" t="s">
        <v>247</v>
      </c>
      <c r="E864" s="160">
        <v>8.1999999999999993</v>
      </c>
      <c r="F864" s="71" t="s">
        <v>29</v>
      </c>
      <c r="G864" s="71" t="s">
        <v>30</v>
      </c>
      <c r="H864" s="72" t="s">
        <v>416</v>
      </c>
      <c r="I864" s="213" t="s">
        <v>37</v>
      </c>
      <c r="J864" s="72" t="s">
        <v>502</v>
      </c>
      <c r="K864" s="274">
        <v>1.5</v>
      </c>
      <c r="L864" s="253">
        <v>39</v>
      </c>
      <c r="M864" s="275"/>
    </row>
    <row r="865" spans="1:14">
      <c r="A865" s="157">
        <v>44</v>
      </c>
      <c r="B865" s="48" t="s">
        <v>604</v>
      </c>
      <c r="C865" s="158" t="s">
        <v>1045</v>
      </c>
      <c r="D865" s="159" t="s">
        <v>582</v>
      </c>
      <c r="E865" s="160">
        <v>8.1999999999999993</v>
      </c>
      <c r="F865" s="71" t="s">
        <v>29</v>
      </c>
      <c r="G865" s="71" t="s">
        <v>30</v>
      </c>
      <c r="H865" s="72" t="s">
        <v>416</v>
      </c>
      <c r="I865" s="213" t="s">
        <v>54</v>
      </c>
      <c r="J865" s="72" t="s">
        <v>833</v>
      </c>
      <c r="K865" s="274">
        <v>1.5</v>
      </c>
      <c r="L865" s="253">
        <v>39</v>
      </c>
      <c r="M865" s="275"/>
    </row>
    <row r="866" spans="1:14">
      <c r="A866" s="157">
        <v>45</v>
      </c>
      <c r="B866" s="48" t="s">
        <v>579</v>
      </c>
      <c r="C866" s="158" t="s">
        <v>1297</v>
      </c>
      <c r="D866" s="159" t="s">
        <v>430</v>
      </c>
      <c r="E866" s="160">
        <v>8.3000000000000007</v>
      </c>
      <c r="F866" s="71" t="s">
        <v>29</v>
      </c>
      <c r="G866" s="71" t="s">
        <v>30</v>
      </c>
      <c r="H866" s="72" t="s">
        <v>416</v>
      </c>
      <c r="I866" s="213" t="s">
        <v>117</v>
      </c>
      <c r="J866" s="72" t="s">
        <v>266</v>
      </c>
      <c r="K866" s="274">
        <v>1.25</v>
      </c>
      <c r="L866" s="253">
        <v>45</v>
      </c>
      <c r="M866" s="275"/>
    </row>
    <row r="867" spans="1:14">
      <c r="A867" s="157">
        <v>46</v>
      </c>
      <c r="B867" s="48" t="s">
        <v>1329</v>
      </c>
      <c r="C867" s="161" t="s">
        <v>65</v>
      </c>
      <c r="D867" s="162" t="s">
        <v>471</v>
      </c>
      <c r="E867" s="160">
        <v>8.1999999999999993</v>
      </c>
      <c r="F867" s="71" t="s">
        <v>29</v>
      </c>
      <c r="G867" s="71" t="s">
        <v>30</v>
      </c>
      <c r="H867" s="72" t="s">
        <v>416</v>
      </c>
      <c r="I867" s="213" t="s">
        <v>37</v>
      </c>
      <c r="J867" s="72" t="s">
        <v>853</v>
      </c>
      <c r="K867" s="274">
        <v>1.25</v>
      </c>
      <c r="L867" s="253">
        <v>45</v>
      </c>
      <c r="M867" s="275"/>
    </row>
    <row r="868" spans="1:14">
      <c r="A868" s="157">
        <v>47</v>
      </c>
      <c r="B868" s="48" t="s">
        <v>1295</v>
      </c>
      <c r="C868" s="158" t="s">
        <v>1123</v>
      </c>
      <c r="D868" s="159" t="s">
        <v>910</v>
      </c>
      <c r="E868" s="160">
        <v>8.1999999999999993</v>
      </c>
      <c r="F868" s="71" t="s">
        <v>29</v>
      </c>
      <c r="G868" s="71" t="s">
        <v>30</v>
      </c>
      <c r="H868" s="72" t="s">
        <v>416</v>
      </c>
      <c r="I868" s="213" t="s">
        <v>133</v>
      </c>
      <c r="J868" s="72" t="s">
        <v>1098</v>
      </c>
      <c r="K868" s="274">
        <v>1.25</v>
      </c>
      <c r="L868" s="253">
        <v>45</v>
      </c>
      <c r="M868" s="275"/>
    </row>
    <row r="869" spans="1:14">
      <c r="A869" s="157">
        <v>48</v>
      </c>
      <c r="B869" s="48" t="s">
        <v>1309</v>
      </c>
      <c r="C869" s="161" t="s">
        <v>1018</v>
      </c>
      <c r="D869" s="162" t="s">
        <v>1019</v>
      </c>
      <c r="E869" s="160">
        <v>8.1</v>
      </c>
      <c r="F869" s="71" t="s">
        <v>29</v>
      </c>
      <c r="G869" s="71" t="s">
        <v>30</v>
      </c>
      <c r="H869" s="72" t="s">
        <v>416</v>
      </c>
      <c r="I869" s="213" t="s">
        <v>37</v>
      </c>
      <c r="J869" s="72" t="s">
        <v>254</v>
      </c>
      <c r="K869" s="274">
        <v>0.25</v>
      </c>
      <c r="L869" s="253">
        <v>48</v>
      </c>
      <c r="M869" s="275"/>
    </row>
    <row r="870" spans="1:14">
      <c r="A870" s="157">
        <v>49</v>
      </c>
      <c r="B870" s="5" t="s">
        <v>388</v>
      </c>
      <c r="C870" s="6" t="s">
        <v>1330</v>
      </c>
      <c r="D870" s="69" t="s">
        <v>510</v>
      </c>
      <c r="E870" s="70">
        <v>8.1</v>
      </c>
      <c r="F870" s="71" t="s">
        <v>29</v>
      </c>
      <c r="G870" s="71" t="s">
        <v>30</v>
      </c>
      <c r="H870" s="72" t="s">
        <v>416</v>
      </c>
      <c r="I870" s="213" t="s">
        <v>80</v>
      </c>
      <c r="J870" s="72" t="s">
        <v>257</v>
      </c>
      <c r="K870" s="274">
        <v>0.25</v>
      </c>
      <c r="L870" s="253">
        <v>48</v>
      </c>
      <c r="M870" s="275"/>
    </row>
    <row r="871" spans="1:14">
      <c r="A871" s="157">
        <v>50</v>
      </c>
      <c r="B871" s="48" t="s">
        <v>741</v>
      </c>
      <c r="C871" s="158" t="s">
        <v>1331</v>
      </c>
      <c r="D871" s="159" t="s">
        <v>1332</v>
      </c>
      <c r="E871" s="160">
        <v>8.1999999999999993</v>
      </c>
      <c r="F871" s="71" t="s">
        <v>53</v>
      </c>
      <c r="G871" s="71" t="s">
        <v>30</v>
      </c>
      <c r="H871" s="72" t="s">
        <v>416</v>
      </c>
      <c r="I871" s="213" t="s">
        <v>32</v>
      </c>
      <c r="J871" s="72" t="s">
        <v>179</v>
      </c>
      <c r="K871" s="274">
        <v>0.25</v>
      </c>
      <c r="L871" s="253">
        <v>48</v>
      </c>
      <c r="M871" s="275"/>
    </row>
    <row r="872" spans="1:14">
      <c r="A872" s="157">
        <v>51</v>
      </c>
      <c r="B872" s="48" t="s">
        <v>1042</v>
      </c>
      <c r="C872" s="158" t="s">
        <v>214</v>
      </c>
      <c r="D872" s="159" t="s">
        <v>175</v>
      </c>
      <c r="E872" s="160">
        <v>8.1999999999999993</v>
      </c>
      <c r="F872" s="71" t="s">
        <v>53</v>
      </c>
      <c r="G872" s="71" t="s">
        <v>30</v>
      </c>
      <c r="H872" s="72" t="s">
        <v>416</v>
      </c>
      <c r="I872" s="213" t="s">
        <v>133</v>
      </c>
      <c r="J872" s="72" t="s">
        <v>1329</v>
      </c>
      <c r="K872" s="274">
        <v>0.25</v>
      </c>
      <c r="L872" s="253">
        <v>48</v>
      </c>
      <c r="M872" s="275"/>
    </row>
    <row r="873" spans="1:14">
      <c r="A873" s="157">
        <v>52</v>
      </c>
      <c r="B873" s="48" t="s">
        <v>743</v>
      </c>
      <c r="C873" s="158" t="s">
        <v>1333</v>
      </c>
      <c r="D873" s="159" t="s">
        <v>1334</v>
      </c>
      <c r="E873" s="160">
        <v>8.3000000000000007</v>
      </c>
      <c r="F873" s="71" t="s">
        <v>53</v>
      </c>
      <c r="G873" s="71" t="s">
        <v>30</v>
      </c>
      <c r="H873" s="72" t="s">
        <v>416</v>
      </c>
      <c r="I873" s="213" t="s">
        <v>32</v>
      </c>
      <c r="J873" s="72" t="s">
        <v>309</v>
      </c>
      <c r="K873" s="274">
        <v>0</v>
      </c>
      <c r="L873" s="253">
        <v>52</v>
      </c>
      <c r="M873" s="275"/>
    </row>
    <row r="874" spans="1:14">
      <c r="A874" s="157">
        <v>53</v>
      </c>
      <c r="B874" s="48" t="s">
        <v>657</v>
      </c>
      <c r="C874" s="158" t="s">
        <v>451</v>
      </c>
      <c r="D874" s="159" t="s">
        <v>112</v>
      </c>
      <c r="E874" s="160">
        <v>8.3000000000000007</v>
      </c>
      <c r="F874" s="71" t="s">
        <v>53</v>
      </c>
      <c r="G874" s="71" t="s">
        <v>30</v>
      </c>
      <c r="H874" s="72" t="s">
        <v>416</v>
      </c>
      <c r="I874" s="213" t="s">
        <v>32</v>
      </c>
      <c r="J874" s="72" t="s">
        <v>635</v>
      </c>
      <c r="K874" s="274">
        <v>0</v>
      </c>
      <c r="L874" s="253">
        <v>52</v>
      </c>
      <c r="M874" s="275"/>
    </row>
    <row r="875" spans="1:14">
      <c r="A875" s="157">
        <v>54</v>
      </c>
      <c r="B875" s="5" t="s">
        <v>488</v>
      </c>
      <c r="C875" s="6" t="s">
        <v>1012</v>
      </c>
      <c r="D875" s="69" t="s">
        <v>1029</v>
      </c>
      <c r="E875" s="70">
        <v>8.1</v>
      </c>
      <c r="F875" s="71" t="s">
        <v>29</v>
      </c>
      <c r="G875" s="71" t="s">
        <v>30</v>
      </c>
      <c r="H875" s="72" t="s">
        <v>416</v>
      </c>
      <c r="I875" s="213" t="s">
        <v>206</v>
      </c>
      <c r="J875" s="72" t="s">
        <v>1009</v>
      </c>
      <c r="K875" s="274">
        <v>0</v>
      </c>
      <c r="L875" s="253">
        <v>52</v>
      </c>
      <c r="M875" s="275"/>
    </row>
    <row r="876" spans="1:14">
      <c r="A876" s="240">
        <v>17</v>
      </c>
      <c r="B876" s="243" t="s">
        <v>188</v>
      </c>
      <c r="C876" s="215" t="s">
        <v>1335</v>
      </c>
      <c r="D876" s="216" t="s">
        <v>1258</v>
      </c>
      <c r="E876" s="217">
        <v>8.8000000000000007</v>
      </c>
      <c r="F876" s="218" t="s">
        <v>29</v>
      </c>
      <c r="G876" s="219" t="s">
        <v>30</v>
      </c>
      <c r="H876" s="240" t="s">
        <v>1336</v>
      </c>
      <c r="I876" s="240" t="s">
        <v>105</v>
      </c>
      <c r="J876" s="240"/>
      <c r="K876" s="220">
        <v>19.25</v>
      </c>
      <c r="L876" s="275">
        <f t="shared" ref="L876:L909" si="13">RANK(K876,$K$876:$K$909)</f>
        <v>1</v>
      </c>
      <c r="M876" s="233" t="s">
        <v>18</v>
      </c>
      <c r="N876" s="246"/>
    </row>
    <row r="877" spans="1:14">
      <c r="A877" s="240">
        <v>1</v>
      </c>
      <c r="B877" s="243" t="s">
        <v>184</v>
      </c>
      <c r="C877" s="215" t="s">
        <v>277</v>
      </c>
      <c r="D877" s="216" t="s">
        <v>430</v>
      </c>
      <c r="E877" s="217">
        <v>8.1</v>
      </c>
      <c r="F877" s="218" t="s">
        <v>29</v>
      </c>
      <c r="G877" s="219" t="s">
        <v>30</v>
      </c>
      <c r="H877" s="240" t="s">
        <v>1336</v>
      </c>
      <c r="I877" s="240" t="s">
        <v>117</v>
      </c>
      <c r="J877" s="240"/>
      <c r="K877" s="220">
        <v>19</v>
      </c>
      <c r="L877" s="275">
        <f t="shared" si="13"/>
        <v>2</v>
      </c>
      <c r="M877" s="233" t="s">
        <v>19</v>
      </c>
      <c r="N877" s="246"/>
    </row>
    <row r="878" spans="1:14">
      <c r="A878" s="240">
        <v>4</v>
      </c>
      <c r="B878" s="243" t="s">
        <v>267</v>
      </c>
      <c r="C878" s="241" t="s">
        <v>1316</v>
      </c>
      <c r="D878" s="63" t="s">
        <v>250</v>
      </c>
      <c r="E878" s="221">
        <v>8.1</v>
      </c>
      <c r="F878" s="222" t="s">
        <v>29</v>
      </c>
      <c r="G878" s="222" t="s">
        <v>30</v>
      </c>
      <c r="H878" s="240" t="s">
        <v>1336</v>
      </c>
      <c r="I878" s="240" t="s">
        <v>80</v>
      </c>
      <c r="J878" s="240"/>
      <c r="K878" s="220">
        <v>18.25</v>
      </c>
      <c r="L878" s="275">
        <f t="shared" si="13"/>
        <v>3</v>
      </c>
      <c r="M878" s="233" t="s">
        <v>19</v>
      </c>
      <c r="N878" s="246"/>
    </row>
    <row r="879" spans="1:14">
      <c r="A879" s="240">
        <v>23</v>
      </c>
      <c r="B879" s="243" t="s">
        <v>258</v>
      </c>
      <c r="C879" s="215" t="s">
        <v>1012</v>
      </c>
      <c r="D879" s="216" t="s">
        <v>479</v>
      </c>
      <c r="E879" s="217">
        <v>8.5</v>
      </c>
      <c r="F879" s="218" t="s">
        <v>53</v>
      </c>
      <c r="G879" s="219" t="s">
        <v>30</v>
      </c>
      <c r="H879" s="240" t="s">
        <v>1336</v>
      </c>
      <c r="I879" s="240" t="s">
        <v>58</v>
      </c>
      <c r="J879" s="240"/>
      <c r="K879" s="220">
        <v>16.75</v>
      </c>
      <c r="L879" s="275">
        <f t="shared" si="13"/>
        <v>4</v>
      </c>
      <c r="M879" s="233" t="s">
        <v>20</v>
      </c>
      <c r="N879" s="246"/>
    </row>
    <row r="880" spans="1:14">
      <c r="A880" s="240">
        <v>24</v>
      </c>
      <c r="B880" s="243" t="s">
        <v>404</v>
      </c>
      <c r="C880" s="64" t="s">
        <v>1016</v>
      </c>
      <c r="D880" s="216" t="s">
        <v>342</v>
      </c>
      <c r="E880" s="221">
        <v>8.1</v>
      </c>
      <c r="F880" s="218" t="s">
        <v>29</v>
      </c>
      <c r="G880" s="219" t="s">
        <v>30</v>
      </c>
      <c r="H880" s="240" t="s">
        <v>1336</v>
      </c>
      <c r="I880" s="240" t="s">
        <v>80</v>
      </c>
      <c r="J880" s="240"/>
      <c r="K880" s="220">
        <v>15.25</v>
      </c>
      <c r="L880" s="275">
        <f t="shared" si="13"/>
        <v>5</v>
      </c>
      <c r="M880" s="233" t="s">
        <v>20</v>
      </c>
      <c r="N880" s="246"/>
    </row>
    <row r="881" spans="1:14">
      <c r="A881" s="240">
        <v>5</v>
      </c>
      <c r="B881" s="243" t="s">
        <v>252</v>
      </c>
      <c r="C881" s="215" t="s">
        <v>1008</v>
      </c>
      <c r="D881" s="216" t="s">
        <v>186</v>
      </c>
      <c r="E881" s="217">
        <v>8.3000000000000007</v>
      </c>
      <c r="F881" s="218" t="s">
        <v>29</v>
      </c>
      <c r="G881" s="219" t="s">
        <v>30</v>
      </c>
      <c r="H881" s="240" t="s">
        <v>1336</v>
      </c>
      <c r="I881" s="240" t="s">
        <v>32</v>
      </c>
      <c r="J881" s="240"/>
      <c r="K881" s="220">
        <v>15.25</v>
      </c>
      <c r="L881" s="275">
        <f t="shared" si="13"/>
        <v>5</v>
      </c>
      <c r="M881" s="233" t="s">
        <v>20</v>
      </c>
      <c r="N881" s="246"/>
    </row>
    <row r="882" spans="1:14">
      <c r="A882" s="240">
        <v>19</v>
      </c>
      <c r="B882" s="243" t="s">
        <v>153</v>
      </c>
      <c r="C882" s="215" t="s">
        <v>1337</v>
      </c>
      <c r="D882" s="216" t="s">
        <v>978</v>
      </c>
      <c r="E882" s="221">
        <v>8.1</v>
      </c>
      <c r="F882" s="222" t="s">
        <v>29</v>
      </c>
      <c r="G882" s="222" t="s">
        <v>30</v>
      </c>
      <c r="H882" s="240" t="s">
        <v>1336</v>
      </c>
      <c r="I882" s="240" t="s">
        <v>80</v>
      </c>
      <c r="J882" s="240"/>
      <c r="K882" s="220">
        <v>14.75</v>
      </c>
      <c r="L882" s="275">
        <f t="shared" si="13"/>
        <v>7</v>
      </c>
      <c r="M882" s="233" t="s">
        <v>20</v>
      </c>
      <c r="N882" s="246"/>
    </row>
    <row r="883" spans="1:14">
      <c r="A883" s="240">
        <v>9</v>
      </c>
      <c r="B883" s="243" t="s">
        <v>248</v>
      </c>
      <c r="C883" s="223" t="s">
        <v>1170</v>
      </c>
      <c r="D883" s="224" t="s">
        <v>1063</v>
      </c>
      <c r="E883" s="217">
        <v>8.3000000000000007</v>
      </c>
      <c r="F883" s="219" t="s">
        <v>29</v>
      </c>
      <c r="G883" s="219" t="s">
        <v>30</v>
      </c>
      <c r="H883" s="240" t="s">
        <v>1336</v>
      </c>
      <c r="I883" s="240" t="s">
        <v>117</v>
      </c>
      <c r="J883" s="240"/>
      <c r="K883" s="220">
        <v>13</v>
      </c>
      <c r="L883" s="275">
        <f t="shared" si="13"/>
        <v>8</v>
      </c>
      <c r="M883" s="233" t="s">
        <v>20</v>
      </c>
      <c r="N883" s="246"/>
    </row>
    <row r="884" spans="1:14">
      <c r="A884" s="240">
        <v>21</v>
      </c>
      <c r="B884" s="243" t="s">
        <v>135</v>
      </c>
      <c r="C884" s="215" t="s">
        <v>1338</v>
      </c>
      <c r="D884" s="216" t="s">
        <v>234</v>
      </c>
      <c r="E884" s="217">
        <v>8.4</v>
      </c>
      <c r="F884" s="218" t="s">
        <v>29</v>
      </c>
      <c r="G884" s="219" t="s">
        <v>30</v>
      </c>
      <c r="H884" s="240" t="s">
        <v>1336</v>
      </c>
      <c r="I884" s="240" t="s">
        <v>37</v>
      </c>
      <c r="J884" s="240"/>
      <c r="K884" s="220">
        <v>12.25</v>
      </c>
      <c r="L884" s="275">
        <f t="shared" si="13"/>
        <v>9</v>
      </c>
      <c r="M884" s="233" t="s">
        <v>20</v>
      </c>
      <c r="N884" s="246"/>
    </row>
    <row r="885" spans="1:14">
      <c r="A885" s="240">
        <v>32</v>
      </c>
      <c r="B885" s="243" t="s">
        <v>194</v>
      </c>
      <c r="C885" s="225" t="s">
        <v>361</v>
      </c>
      <c r="D885" s="226" t="s">
        <v>1339</v>
      </c>
      <c r="E885" s="227">
        <v>8.1</v>
      </c>
      <c r="F885" s="218" t="s">
        <v>29</v>
      </c>
      <c r="G885" s="219" t="s">
        <v>30</v>
      </c>
      <c r="H885" s="240" t="s">
        <v>1336</v>
      </c>
      <c r="I885" s="240" t="s">
        <v>54</v>
      </c>
      <c r="J885" s="240"/>
      <c r="K885" s="220">
        <v>11.75</v>
      </c>
      <c r="L885" s="275">
        <f t="shared" si="13"/>
        <v>10</v>
      </c>
      <c r="M885" s="233" t="s">
        <v>20</v>
      </c>
      <c r="N885" s="246"/>
    </row>
    <row r="886" spans="1:14">
      <c r="A886" s="240">
        <v>2</v>
      </c>
      <c r="B886" s="243" t="s">
        <v>77</v>
      </c>
      <c r="C886" s="225" t="s">
        <v>518</v>
      </c>
      <c r="D886" s="226" t="s">
        <v>149</v>
      </c>
      <c r="E886" s="227">
        <v>8.1</v>
      </c>
      <c r="F886" s="222" t="s">
        <v>53</v>
      </c>
      <c r="G886" s="222" t="s">
        <v>30</v>
      </c>
      <c r="H886" s="240" t="s">
        <v>1336</v>
      </c>
      <c r="I886" s="240" t="s">
        <v>133</v>
      </c>
      <c r="J886" s="240"/>
      <c r="K886" s="220">
        <v>11.25</v>
      </c>
      <c r="L886" s="275">
        <f t="shared" si="13"/>
        <v>11</v>
      </c>
      <c r="M886" s="233" t="s">
        <v>21</v>
      </c>
      <c r="N886" s="246"/>
    </row>
    <row r="887" spans="1:14">
      <c r="A887" s="240">
        <v>27</v>
      </c>
      <c r="B887" s="243" t="s">
        <v>180</v>
      </c>
      <c r="C887" s="215" t="s">
        <v>1043</v>
      </c>
      <c r="D887" s="216" t="s">
        <v>171</v>
      </c>
      <c r="E887" s="217">
        <v>8.1999999999999993</v>
      </c>
      <c r="F887" s="218" t="s">
        <v>29</v>
      </c>
      <c r="G887" s="219" t="s">
        <v>30</v>
      </c>
      <c r="H887" s="240" t="s">
        <v>1336</v>
      </c>
      <c r="I887" s="240" t="s">
        <v>1340</v>
      </c>
      <c r="J887" s="240"/>
      <c r="K887" s="220">
        <v>10</v>
      </c>
      <c r="L887" s="275">
        <f t="shared" si="13"/>
        <v>12</v>
      </c>
      <c r="M887" s="233" t="s">
        <v>21</v>
      </c>
      <c r="N887" s="246"/>
    </row>
    <row r="888" spans="1:14">
      <c r="A888" s="240">
        <v>29</v>
      </c>
      <c r="B888" s="243" t="s">
        <v>264</v>
      </c>
      <c r="C888" s="215" t="s">
        <v>1049</v>
      </c>
      <c r="D888" s="216" t="s">
        <v>1050</v>
      </c>
      <c r="E888" s="217">
        <v>8.1</v>
      </c>
      <c r="F888" s="222" t="s">
        <v>29</v>
      </c>
      <c r="G888" s="222" t="s">
        <v>30</v>
      </c>
      <c r="H888" s="240" t="s">
        <v>1336</v>
      </c>
      <c r="I888" s="240" t="s">
        <v>58</v>
      </c>
      <c r="J888" s="240"/>
      <c r="K888" s="220">
        <v>9.5</v>
      </c>
      <c r="L888" s="275">
        <f t="shared" si="13"/>
        <v>13</v>
      </c>
      <c r="M888" s="233" t="s">
        <v>21</v>
      </c>
      <c r="N888" s="246"/>
    </row>
    <row r="889" spans="1:14">
      <c r="A889" s="240">
        <v>14</v>
      </c>
      <c r="B889" s="243" t="s">
        <v>203</v>
      </c>
      <c r="C889" s="215" t="s">
        <v>963</v>
      </c>
      <c r="D889" s="216" t="s">
        <v>289</v>
      </c>
      <c r="E889" s="217">
        <v>8.1</v>
      </c>
      <c r="F889" s="222" t="s">
        <v>29</v>
      </c>
      <c r="G889" s="222" t="s">
        <v>30</v>
      </c>
      <c r="H889" s="240" t="s">
        <v>1336</v>
      </c>
      <c r="I889" s="240" t="s">
        <v>1340</v>
      </c>
      <c r="J889" s="240"/>
      <c r="K889" s="220">
        <v>8.75</v>
      </c>
      <c r="L889" s="275">
        <f t="shared" si="13"/>
        <v>14</v>
      </c>
      <c r="M889" s="233" t="s">
        <v>21</v>
      </c>
      <c r="N889" s="246"/>
    </row>
    <row r="890" spans="1:14">
      <c r="A890" s="240">
        <v>20</v>
      </c>
      <c r="B890" s="243" t="s">
        <v>344</v>
      </c>
      <c r="C890" s="215" t="s">
        <v>1341</v>
      </c>
      <c r="D890" s="216" t="s">
        <v>434</v>
      </c>
      <c r="E890" s="217">
        <v>8.8000000000000007</v>
      </c>
      <c r="F890" s="218" t="s">
        <v>29</v>
      </c>
      <c r="G890" s="219" t="s">
        <v>30</v>
      </c>
      <c r="H890" s="240" t="s">
        <v>1336</v>
      </c>
      <c r="I890" s="240" t="s">
        <v>105</v>
      </c>
      <c r="J890" s="240"/>
      <c r="K890" s="220">
        <v>8.75</v>
      </c>
      <c r="L890" s="275">
        <f t="shared" si="13"/>
        <v>14</v>
      </c>
      <c r="M890" s="233" t="s">
        <v>21</v>
      </c>
      <c r="N890" s="246"/>
    </row>
    <row r="891" spans="1:14">
      <c r="A891" s="240">
        <v>31</v>
      </c>
      <c r="B891" s="243" t="s">
        <v>157</v>
      </c>
      <c r="C891" s="215" t="s">
        <v>1342</v>
      </c>
      <c r="D891" s="216" t="s">
        <v>1285</v>
      </c>
      <c r="E891" s="217">
        <v>8.5</v>
      </c>
      <c r="F891" s="219" t="s">
        <v>29</v>
      </c>
      <c r="G891" s="219" t="s">
        <v>30</v>
      </c>
      <c r="H891" s="240" t="s">
        <v>1336</v>
      </c>
      <c r="I891" s="240" t="s">
        <v>58</v>
      </c>
      <c r="J891" s="240"/>
      <c r="K891" s="220">
        <v>8.75</v>
      </c>
      <c r="L891" s="275">
        <f t="shared" si="13"/>
        <v>14</v>
      </c>
      <c r="M891" s="233" t="s">
        <v>21</v>
      </c>
      <c r="N891" s="246"/>
    </row>
    <row r="892" spans="1:14">
      <c r="A892" s="240">
        <v>15</v>
      </c>
      <c r="B892" s="243" t="s">
        <v>38</v>
      </c>
      <c r="C892" s="215" t="s">
        <v>496</v>
      </c>
      <c r="D892" s="216" t="s">
        <v>47</v>
      </c>
      <c r="E892" s="217">
        <v>8.8000000000000007</v>
      </c>
      <c r="F892" s="222" t="s">
        <v>53</v>
      </c>
      <c r="G892" s="222" t="s">
        <v>164</v>
      </c>
      <c r="H892" s="240" t="s">
        <v>1336</v>
      </c>
      <c r="I892" s="240" t="s">
        <v>105</v>
      </c>
      <c r="J892" s="240"/>
      <c r="K892" s="220">
        <v>8.5</v>
      </c>
      <c r="L892" s="275">
        <f t="shared" si="13"/>
        <v>17</v>
      </c>
      <c r="M892" s="233" t="s">
        <v>21</v>
      </c>
      <c r="N892" s="246"/>
    </row>
    <row r="893" spans="1:14">
      <c r="A893" s="240">
        <v>26</v>
      </c>
      <c r="B893" s="243" t="s">
        <v>228</v>
      </c>
      <c r="C893" s="225" t="s">
        <v>178</v>
      </c>
      <c r="D893" s="226" t="s">
        <v>155</v>
      </c>
      <c r="E893" s="227">
        <v>8.3000000000000007</v>
      </c>
      <c r="F893" s="222" t="s">
        <v>72</v>
      </c>
      <c r="G893" s="222" t="s">
        <v>30</v>
      </c>
      <c r="H893" s="240" t="s">
        <v>1336</v>
      </c>
      <c r="I893" s="240" t="s">
        <v>54</v>
      </c>
      <c r="J893" s="240"/>
      <c r="K893" s="220">
        <v>7.75</v>
      </c>
      <c r="L893" s="275">
        <f t="shared" si="13"/>
        <v>18</v>
      </c>
      <c r="M893" s="233"/>
      <c r="N893" s="246"/>
    </row>
    <row r="894" spans="1:14">
      <c r="A894" s="240">
        <v>11</v>
      </c>
      <c r="B894" s="243" t="s">
        <v>237</v>
      </c>
      <c r="C894" s="215" t="s">
        <v>922</v>
      </c>
      <c r="D894" s="216" t="s">
        <v>740</v>
      </c>
      <c r="E894" s="217">
        <v>8.1</v>
      </c>
      <c r="F894" s="218" t="s">
        <v>29</v>
      </c>
      <c r="G894" s="219" t="s">
        <v>30</v>
      </c>
      <c r="H894" s="240" t="s">
        <v>1336</v>
      </c>
      <c r="I894" s="240" t="s">
        <v>1343</v>
      </c>
      <c r="J894" s="240"/>
      <c r="K894" s="220">
        <v>7.25</v>
      </c>
      <c r="L894" s="275">
        <f t="shared" si="13"/>
        <v>19</v>
      </c>
      <c r="M894" s="233"/>
      <c r="N894" s="246"/>
    </row>
    <row r="895" spans="1:14">
      <c r="A895" s="240">
        <v>18</v>
      </c>
      <c r="B895" s="243" t="s">
        <v>254</v>
      </c>
      <c r="C895" s="225" t="s">
        <v>1344</v>
      </c>
      <c r="D895" s="226" t="s">
        <v>342</v>
      </c>
      <c r="E895" s="227">
        <v>8.1</v>
      </c>
      <c r="F895" s="218" t="s">
        <v>29</v>
      </c>
      <c r="G895" s="219" t="s">
        <v>30</v>
      </c>
      <c r="H895" s="240" t="s">
        <v>1336</v>
      </c>
      <c r="I895" s="240" t="s">
        <v>172</v>
      </c>
      <c r="J895" s="240"/>
      <c r="K895" s="220">
        <v>6.75</v>
      </c>
      <c r="L895" s="275">
        <f t="shared" si="13"/>
        <v>20</v>
      </c>
      <c r="M895" s="233"/>
      <c r="N895" s="246"/>
    </row>
    <row r="896" spans="1:14">
      <c r="A896" s="240">
        <v>22</v>
      </c>
      <c r="B896" s="243" t="s">
        <v>217</v>
      </c>
      <c r="C896" s="225" t="s">
        <v>1345</v>
      </c>
      <c r="D896" s="226" t="s">
        <v>1346</v>
      </c>
      <c r="E896" s="227">
        <v>8.1999999999999993</v>
      </c>
      <c r="F896" s="218" t="s">
        <v>29</v>
      </c>
      <c r="G896" s="219" t="s">
        <v>30</v>
      </c>
      <c r="H896" s="240" t="s">
        <v>1336</v>
      </c>
      <c r="I896" s="240" t="s">
        <v>172</v>
      </c>
      <c r="J896" s="240"/>
      <c r="K896" s="220">
        <v>6.5</v>
      </c>
      <c r="L896" s="275">
        <f t="shared" si="13"/>
        <v>21</v>
      </c>
      <c r="M896" s="233"/>
      <c r="N896" s="246"/>
    </row>
    <row r="897" spans="1:14">
      <c r="A897" s="240">
        <v>7</v>
      </c>
      <c r="B897" s="243" t="s">
        <v>69</v>
      </c>
      <c r="C897" s="215" t="s">
        <v>1040</v>
      </c>
      <c r="D897" s="216" t="s">
        <v>66</v>
      </c>
      <c r="E897" s="217">
        <v>8.4</v>
      </c>
      <c r="F897" s="222" t="s">
        <v>53</v>
      </c>
      <c r="G897" s="222" t="s">
        <v>30</v>
      </c>
      <c r="H897" s="240" t="s">
        <v>1336</v>
      </c>
      <c r="I897" s="240" t="s">
        <v>32</v>
      </c>
      <c r="J897" s="240"/>
      <c r="K897" s="220">
        <v>6.5</v>
      </c>
      <c r="L897" s="275">
        <f t="shared" si="13"/>
        <v>21</v>
      </c>
      <c r="M897" s="233"/>
      <c r="N897" s="246"/>
    </row>
    <row r="898" spans="1:14">
      <c r="A898" s="240">
        <v>12</v>
      </c>
      <c r="B898" s="243" t="s">
        <v>245</v>
      </c>
      <c r="C898" s="242" t="s">
        <v>1320</v>
      </c>
      <c r="D898" s="63" t="s">
        <v>234</v>
      </c>
      <c r="E898" s="217">
        <v>8.1</v>
      </c>
      <c r="F898" s="218" t="s">
        <v>29</v>
      </c>
      <c r="G898" s="219" t="s">
        <v>30</v>
      </c>
      <c r="H898" s="240" t="s">
        <v>1336</v>
      </c>
      <c r="I898" s="240" t="s">
        <v>122</v>
      </c>
      <c r="J898" s="240"/>
      <c r="K898" s="220">
        <v>6</v>
      </c>
      <c r="L898" s="275">
        <f t="shared" si="13"/>
        <v>23</v>
      </c>
      <c r="M898" s="233"/>
      <c r="N898" s="246"/>
    </row>
    <row r="899" spans="1:14">
      <c r="A899" s="240">
        <v>6</v>
      </c>
      <c r="B899" s="243" t="s">
        <v>161</v>
      </c>
      <c r="C899" s="215" t="s">
        <v>1347</v>
      </c>
      <c r="D899" s="216" t="s">
        <v>1348</v>
      </c>
      <c r="E899" s="221">
        <v>8.1999999999999993</v>
      </c>
      <c r="F899" s="218" t="s">
        <v>29</v>
      </c>
      <c r="G899" s="219" t="s">
        <v>30</v>
      </c>
      <c r="H899" s="240" t="s">
        <v>1336</v>
      </c>
      <c r="I899" s="240" t="s">
        <v>1349</v>
      </c>
      <c r="J899" s="240"/>
      <c r="K899" s="220">
        <v>5.5</v>
      </c>
      <c r="L899" s="275">
        <f t="shared" si="13"/>
        <v>24</v>
      </c>
      <c r="M899" s="233"/>
      <c r="N899" s="246"/>
    </row>
    <row r="900" spans="1:14">
      <c r="A900" s="240">
        <v>25</v>
      </c>
      <c r="B900" s="243" t="s">
        <v>91</v>
      </c>
      <c r="C900" s="215" t="s">
        <v>1310</v>
      </c>
      <c r="D900" s="216" t="s">
        <v>52</v>
      </c>
      <c r="E900" s="221">
        <v>8.1999999999999993</v>
      </c>
      <c r="F900" s="218" t="s">
        <v>29</v>
      </c>
      <c r="G900" s="219" t="s">
        <v>30</v>
      </c>
      <c r="H900" s="240" t="s">
        <v>1336</v>
      </c>
      <c r="I900" s="240" t="s">
        <v>1349</v>
      </c>
      <c r="J900" s="240"/>
      <c r="K900" s="220">
        <v>5.25</v>
      </c>
      <c r="L900" s="275">
        <f t="shared" si="13"/>
        <v>25</v>
      </c>
      <c r="M900" s="233"/>
      <c r="N900" s="246"/>
    </row>
    <row r="901" spans="1:14">
      <c r="A901" s="240">
        <v>13</v>
      </c>
      <c r="B901" s="243" t="s">
        <v>232</v>
      </c>
      <c r="C901" s="215" t="s">
        <v>521</v>
      </c>
      <c r="D901" s="216" t="s">
        <v>292</v>
      </c>
      <c r="E901" s="217">
        <v>8.1</v>
      </c>
      <c r="F901" s="218" t="s">
        <v>53</v>
      </c>
      <c r="G901" s="218" t="s">
        <v>30</v>
      </c>
      <c r="H901" s="240" t="s">
        <v>1336</v>
      </c>
      <c r="I901" s="240" t="s">
        <v>1343</v>
      </c>
      <c r="J901" s="240"/>
      <c r="K901" s="220">
        <v>4.5</v>
      </c>
      <c r="L901" s="275">
        <f t="shared" si="13"/>
        <v>26</v>
      </c>
      <c r="M901" s="233"/>
      <c r="N901" s="246"/>
    </row>
    <row r="902" spans="1:14">
      <c r="A902" s="240">
        <v>34</v>
      </c>
      <c r="B902" s="243" t="s">
        <v>276</v>
      </c>
      <c r="C902" s="215" t="s">
        <v>1350</v>
      </c>
      <c r="D902" s="216" t="s">
        <v>402</v>
      </c>
      <c r="E902" s="221">
        <v>8.1999999999999993</v>
      </c>
      <c r="F902" s="218" t="s">
        <v>29</v>
      </c>
      <c r="G902" s="219" t="s">
        <v>30</v>
      </c>
      <c r="H902" s="240" t="s">
        <v>1336</v>
      </c>
      <c r="I902" s="240" t="s">
        <v>182</v>
      </c>
      <c r="J902" s="240"/>
      <c r="K902" s="220">
        <v>3.5</v>
      </c>
      <c r="L902" s="275">
        <f t="shared" si="13"/>
        <v>27</v>
      </c>
      <c r="M902" s="233"/>
      <c r="N902" s="246"/>
    </row>
    <row r="903" spans="1:14">
      <c r="A903" s="240">
        <v>8</v>
      </c>
      <c r="B903" s="243" t="s">
        <v>261</v>
      </c>
      <c r="C903" s="215" t="s">
        <v>955</v>
      </c>
      <c r="D903" s="216" t="s">
        <v>250</v>
      </c>
      <c r="E903" s="221">
        <v>8.4</v>
      </c>
      <c r="F903" s="219" t="s">
        <v>29</v>
      </c>
      <c r="G903" s="219" t="s">
        <v>30</v>
      </c>
      <c r="H903" s="240" t="s">
        <v>1336</v>
      </c>
      <c r="I903" s="240" t="s">
        <v>182</v>
      </c>
      <c r="J903" s="240"/>
      <c r="K903" s="220">
        <v>3.25</v>
      </c>
      <c r="L903" s="275">
        <f t="shared" si="13"/>
        <v>28</v>
      </c>
      <c r="M903" s="233"/>
      <c r="N903" s="246"/>
    </row>
    <row r="904" spans="1:14">
      <c r="A904" s="240">
        <v>33</v>
      </c>
      <c r="B904" s="243" t="s">
        <v>330</v>
      </c>
      <c r="C904" s="215" t="s">
        <v>1037</v>
      </c>
      <c r="D904" s="216" t="s">
        <v>109</v>
      </c>
      <c r="E904" s="217">
        <v>8.1999999999999993</v>
      </c>
      <c r="F904" s="222" t="s">
        <v>29</v>
      </c>
      <c r="G904" s="222" t="s">
        <v>30</v>
      </c>
      <c r="H904" s="240" t="s">
        <v>1336</v>
      </c>
      <c r="I904" s="240" t="s">
        <v>37</v>
      </c>
      <c r="J904" s="240"/>
      <c r="K904" s="220">
        <v>3</v>
      </c>
      <c r="L904" s="275">
        <f t="shared" si="13"/>
        <v>29</v>
      </c>
      <c r="M904" s="233"/>
      <c r="N904" s="246"/>
    </row>
    <row r="905" spans="1:14">
      <c r="A905" s="240">
        <v>10</v>
      </c>
      <c r="B905" s="243" t="s">
        <v>118</v>
      </c>
      <c r="C905" s="293" t="s">
        <v>1351</v>
      </c>
      <c r="D905" s="294" t="s">
        <v>278</v>
      </c>
      <c r="E905" s="221">
        <v>8.3000000000000007</v>
      </c>
      <c r="F905" s="219" t="s">
        <v>53</v>
      </c>
      <c r="G905" s="219" t="s">
        <v>30</v>
      </c>
      <c r="H905" s="240" t="s">
        <v>1336</v>
      </c>
      <c r="I905" s="240" t="s">
        <v>1352</v>
      </c>
      <c r="J905" s="240"/>
      <c r="K905" s="220">
        <v>2</v>
      </c>
      <c r="L905" s="275">
        <f t="shared" si="13"/>
        <v>30</v>
      </c>
      <c r="M905" s="233"/>
      <c r="N905" s="246"/>
    </row>
    <row r="906" spans="1:14">
      <c r="A906" s="240">
        <v>30</v>
      </c>
      <c r="B906" s="243" t="s">
        <v>299</v>
      </c>
      <c r="C906" s="293" t="s">
        <v>1353</v>
      </c>
      <c r="D906" s="294" t="s">
        <v>212</v>
      </c>
      <c r="E906" s="221">
        <v>8.1</v>
      </c>
      <c r="F906" s="222" t="s">
        <v>53</v>
      </c>
      <c r="G906" s="222" t="s">
        <v>30</v>
      </c>
      <c r="H906" s="240" t="s">
        <v>1336</v>
      </c>
      <c r="I906" s="240" t="s">
        <v>1352</v>
      </c>
      <c r="J906" s="240"/>
      <c r="K906" s="220">
        <v>2</v>
      </c>
      <c r="L906" s="275">
        <f t="shared" si="13"/>
        <v>30</v>
      </c>
      <c r="M906" s="233"/>
      <c r="N906" s="246"/>
    </row>
    <row r="907" spans="1:14">
      <c r="A907" s="240">
        <v>28</v>
      </c>
      <c r="B907" s="243" t="s">
        <v>317</v>
      </c>
      <c r="C907" s="215" t="s">
        <v>386</v>
      </c>
      <c r="D907" s="216" t="s">
        <v>603</v>
      </c>
      <c r="E907" s="221">
        <v>8.1</v>
      </c>
      <c r="F907" s="218" t="s">
        <v>29</v>
      </c>
      <c r="G907" s="219" t="s">
        <v>30</v>
      </c>
      <c r="H907" s="240" t="s">
        <v>1336</v>
      </c>
      <c r="I907" s="240" t="s">
        <v>93</v>
      </c>
      <c r="J907" s="240"/>
      <c r="K907" s="220">
        <v>1.5</v>
      </c>
      <c r="L907" s="275">
        <f t="shared" si="13"/>
        <v>32</v>
      </c>
      <c r="M907" s="233"/>
      <c r="N907" s="246"/>
    </row>
    <row r="908" spans="1:14">
      <c r="A908" s="240">
        <v>3</v>
      </c>
      <c r="B908" s="243" t="s">
        <v>396</v>
      </c>
      <c r="C908" s="215" t="s">
        <v>1354</v>
      </c>
      <c r="D908" s="216" t="s">
        <v>47</v>
      </c>
      <c r="E908" s="217">
        <v>8.1999999999999993</v>
      </c>
      <c r="F908" s="219" t="s">
        <v>29</v>
      </c>
      <c r="G908" s="219" t="s">
        <v>30</v>
      </c>
      <c r="H908" s="240" t="s">
        <v>1336</v>
      </c>
      <c r="I908" s="240" t="s">
        <v>206</v>
      </c>
      <c r="J908" s="240"/>
      <c r="K908" s="220">
        <v>0.5</v>
      </c>
      <c r="L908" s="275">
        <f t="shared" si="13"/>
        <v>33</v>
      </c>
      <c r="M908" s="233"/>
      <c r="N908" s="246"/>
    </row>
    <row r="909" spans="1:14">
      <c r="A909" s="240">
        <v>16</v>
      </c>
      <c r="B909" s="243" t="s">
        <v>255</v>
      </c>
      <c r="C909" s="215" t="s">
        <v>649</v>
      </c>
      <c r="D909" s="216" t="s">
        <v>132</v>
      </c>
      <c r="E909" s="221">
        <v>8.1</v>
      </c>
      <c r="F909" s="222" t="s">
        <v>29</v>
      </c>
      <c r="G909" s="222" t="s">
        <v>30</v>
      </c>
      <c r="H909" s="240" t="s">
        <v>1336</v>
      </c>
      <c r="I909" s="240" t="s">
        <v>93</v>
      </c>
      <c r="J909" s="240"/>
      <c r="K909" s="220">
        <v>0.25</v>
      </c>
      <c r="L909" s="275">
        <f t="shared" si="13"/>
        <v>34</v>
      </c>
      <c r="M909" s="233"/>
      <c r="N909" s="246"/>
    </row>
    <row r="910" spans="1:14">
      <c r="D910" s="248">
        <f>COUNTA(D5:D909)</f>
        <v>893</v>
      </c>
    </row>
  </sheetData>
  <mergeCells count="16">
    <mergeCell ref="X3:AA3"/>
    <mergeCell ref="A1:M1"/>
    <mergeCell ref="A2:I2"/>
    <mergeCell ref="F3:G3"/>
    <mergeCell ref="R3:W3"/>
    <mergeCell ref="C4:D4"/>
    <mergeCell ref="A459:M459"/>
    <mergeCell ref="C462:D462"/>
    <mergeCell ref="A200:M200"/>
    <mergeCell ref="A201:M201"/>
    <mergeCell ref="A202:I202"/>
    <mergeCell ref="F203:G203"/>
    <mergeCell ref="F461:G461"/>
    <mergeCell ref="C204:D204"/>
    <mergeCell ref="A458:M458"/>
    <mergeCell ref="A460:I460"/>
  </mergeCells>
  <phoneticPr fontId="24" type="noConversion"/>
  <dataValidations count="2">
    <dataValidation type="list" allowBlank="1" showInputMessage="1" showErrorMessage="1" sqref="H205:H225 H290:H308">
      <formula1>"To, Lý, Ho, Si, TA, Ti, NV, Su, Di"</formula1>
    </dataValidation>
    <dataValidation type="list" allowBlank="1" showInputMessage="1" showErrorMessage="1" sqref="H463:H499 H501:H738 H759:H875 H109:H198 H5:H107 H309:H456 H226:H289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O910"/>
  <sheetViews>
    <sheetView topLeftCell="F1" zoomScale="130" zoomScaleNormal="130" workbookViewId="0">
      <selection activeCell="C14" sqref="C14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12" style="228" customWidth="1"/>
    <col min="11" max="11" width="9.140625" style="247"/>
    <col min="12" max="12" width="9.140625" style="244"/>
    <col min="13" max="13" width="9.140625" style="248"/>
    <col min="14" max="16" width="4.5703125" style="244" hidden="1" customWidth="1"/>
    <col min="17" max="17" width="12.5703125" style="244" hidden="1" customWidth="1"/>
    <col min="18" max="18" width="5.28515625" style="244" hidden="1" customWidth="1"/>
    <col min="19" max="19" width="5.7109375" style="244" hidden="1" customWidth="1"/>
    <col min="20" max="20" width="4.5703125" style="244" hidden="1" customWidth="1"/>
    <col min="21" max="21" width="4.42578125" style="244" hidden="1" customWidth="1"/>
    <col min="22" max="22" width="4.85546875" style="244" hidden="1" customWidth="1"/>
    <col min="23" max="23" width="4.7109375" style="244" hidden="1" customWidth="1"/>
    <col min="24" max="24" width="6.85546875" style="244" hidden="1" customWidth="1"/>
    <col min="25" max="25" width="6" style="244" hidden="1" customWidth="1"/>
    <col min="26" max="26" width="7" style="244" hidden="1" customWidth="1"/>
    <col min="27" max="27" width="5.5703125" style="244" hidden="1" customWidth="1"/>
    <col min="28" max="31" width="6.140625" style="244" hidden="1" customWidth="1"/>
    <col min="32" max="33" width="0" style="244" hidden="1" customWidth="1"/>
    <col min="34" max="34" width="6.42578125" style="244" hidden="1" customWidth="1"/>
    <col min="35" max="35" width="11.5703125" style="245" hidden="1" customWidth="1"/>
    <col min="36" max="36" width="0" style="244" hidden="1" customWidth="1"/>
    <col min="37" max="37" width="0" style="246" hidden="1" customWidth="1"/>
    <col min="38" max="38" width="12.28515625" style="244" hidden="1" customWidth="1"/>
    <col min="39" max="39" width="0" style="244" hidden="1" customWidth="1"/>
    <col min="40" max="16384" width="9.140625" style="244"/>
  </cols>
  <sheetData>
    <row r="1" spans="1:4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4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41" ht="23.25" customHeight="1">
      <c r="A3" s="249"/>
      <c r="B3" s="250"/>
      <c r="C3" s="249"/>
      <c r="D3" s="249"/>
      <c r="E3" s="251"/>
      <c r="F3" s="368" t="s">
        <v>1</v>
      </c>
      <c r="G3" s="368"/>
      <c r="H3" s="252" t="s">
        <v>2</v>
      </c>
      <c r="I3" s="249"/>
      <c r="Q3" s="253"/>
      <c r="R3" s="374" t="s">
        <v>3</v>
      </c>
      <c r="S3" s="374"/>
      <c r="T3" s="374"/>
      <c r="U3" s="374"/>
      <c r="V3" s="374"/>
      <c r="W3" s="374"/>
      <c r="X3" s="374" t="s">
        <v>4</v>
      </c>
      <c r="Y3" s="374"/>
      <c r="Z3" s="374"/>
      <c r="AA3" s="374"/>
      <c r="AB3" s="253"/>
      <c r="AC3" s="253"/>
      <c r="AD3" s="253"/>
      <c r="AE3" s="253"/>
      <c r="AF3" s="253"/>
      <c r="AG3" s="253"/>
      <c r="AH3" s="253"/>
      <c r="AI3" s="254"/>
    </row>
    <row r="4" spans="1:41" s="262" customFormat="1">
      <c r="A4" s="255" t="s">
        <v>5</v>
      </c>
      <c r="B4" s="256" t="s">
        <v>6</v>
      </c>
      <c r="C4" s="375" t="s">
        <v>7</v>
      </c>
      <c r="D4" s="376"/>
      <c r="E4" s="257" t="s">
        <v>8</v>
      </c>
      <c r="F4" s="258" t="s">
        <v>9</v>
      </c>
      <c r="G4" s="258" t="s">
        <v>10</v>
      </c>
      <c r="H4" s="259" t="s">
        <v>11</v>
      </c>
      <c r="I4" s="258" t="s">
        <v>12</v>
      </c>
      <c r="J4" s="260" t="s">
        <v>13</v>
      </c>
      <c r="K4" s="261" t="s">
        <v>14</v>
      </c>
      <c r="L4" s="255" t="s">
        <v>15</v>
      </c>
      <c r="M4" s="255" t="s">
        <v>16</v>
      </c>
      <c r="Q4" s="255"/>
      <c r="R4" s="255"/>
      <c r="S4" s="255" t="s">
        <v>17</v>
      </c>
      <c r="T4" s="255" t="s">
        <v>18</v>
      </c>
      <c r="U4" s="255" t="s">
        <v>19</v>
      </c>
      <c r="V4" s="255" t="s">
        <v>20</v>
      </c>
      <c r="W4" s="255" t="s">
        <v>21</v>
      </c>
      <c r="X4" s="255" t="s">
        <v>18</v>
      </c>
      <c r="Y4" s="255" t="s">
        <v>19</v>
      </c>
      <c r="Z4" s="255" t="s">
        <v>20</v>
      </c>
      <c r="AA4" s="255" t="s">
        <v>21</v>
      </c>
      <c r="AB4" s="255" t="s">
        <v>22</v>
      </c>
      <c r="AC4" s="255"/>
      <c r="AD4" s="255"/>
      <c r="AE4" s="255"/>
      <c r="AF4" s="255"/>
      <c r="AG4" s="255" t="s">
        <v>23</v>
      </c>
      <c r="AH4" s="255" t="s">
        <v>24</v>
      </c>
      <c r="AI4" s="258" t="s">
        <v>25</v>
      </c>
      <c r="AJ4" s="244"/>
      <c r="AK4" s="263"/>
      <c r="AL4" s="229"/>
      <c r="AM4" s="262">
        <v>51.5625</v>
      </c>
    </row>
    <row r="5" spans="1:41">
      <c r="A5" s="67">
        <v>1</v>
      </c>
      <c r="B5" s="1" t="s">
        <v>26</v>
      </c>
      <c r="C5" s="2" t="s">
        <v>27</v>
      </c>
      <c r="D5" s="65" t="s">
        <v>28</v>
      </c>
      <c r="E5" s="66">
        <v>6.3</v>
      </c>
      <c r="F5" s="67" t="s">
        <v>29</v>
      </c>
      <c r="G5" s="67" t="s">
        <v>30</v>
      </c>
      <c r="H5" s="68" t="s">
        <v>31</v>
      </c>
      <c r="I5" s="67" t="s">
        <v>32</v>
      </c>
      <c r="J5" s="68" t="s">
        <v>33</v>
      </c>
      <c r="K5" s="264">
        <v>14.25</v>
      </c>
      <c r="L5" s="265">
        <f>RANK(K5,K$5:K$68)</f>
        <v>1</v>
      </c>
      <c r="M5" s="266" t="s">
        <v>18</v>
      </c>
      <c r="Q5" s="253" t="s">
        <v>34</v>
      </c>
      <c r="R5" s="253">
        <v>64</v>
      </c>
      <c r="S5" s="253">
        <f>(INT(R5/2))</f>
        <v>32</v>
      </c>
      <c r="T5" s="253">
        <f>(INT(S5*5%))</f>
        <v>1</v>
      </c>
      <c r="U5" s="253">
        <f>T5*3</f>
        <v>3</v>
      </c>
      <c r="V5" s="253">
        <f>U5*4</f>
        <v>12</v>
      </c>
      <c r="W5" s="253">
        <f>S5-(T5+U5+V5)</f>
        <v>16</v>
      </c>
      <c r="X5" s="253">
        <f>COUNTIF($M5:$M64,"I")</f>
        <v>1</v>
      </c>
      <c r="Y5" s="253">
        <f>COUNTIF($M5:$M64,"II")</f>
        <v>3</v>
      </c>
      <c r="Z5" s="253">
        <f>COUNTIF($M5:$M64,"III")</f>
        <v>15</v>
      </c>
      <c r="AA5" s="253">
        <f>COUNTIF($M5:$M64,"KK")</f>
        <v>14</v>
      </c>
      <c r="AB5" s="267">
        <f>X5+Y5+Z5+AA5</f>
        <v>33</v>
      </c>
      <c r="AC5" s="253" t="str">
        <f>IF(Z5&gt;V5,"sai","")</f>
        <v>sai</v>
      </c>
      <c r="AD5" s="253" t="str">
        <f>IF(AA5&gt;W5,"sai","")</f>
        <v/>
      </c>
      <c r="AE5" s="253">
        <f>(X5+Y5+Z5+AA5)</f>
        <v>33</v>
      </c>
      <c r="AF5" s="268" t="str">
        <f>IF((X5+Y5+Z5)/S5&gt;0.6,"sai","Đ")</f>
        <v>Đ</v>
      </c>
      <c r="AG5" s="269">
        <f>AE5/R5%</f>
        <v>51.5625</v>
      </c>
      <c r="AH5" s="253">
        <f>SUM(X5:Z5)</f>
        <v>19</v>
      </c>
      <c r="AI5" s="254">
        <f>ROUND(AH5/AB5%,1)</f>
        <v>57.6</v>
      </c>
      <c r="AL5" s="230">
        <v>51.5625</v>
      </c>
      <c r="AM5" s="244">
        <v>46.666666666666671</v>
      </c>
      <c r="AO5" s="253" t="s">
        <v>206</v>
      </c>
    </row>
    <row r="6" spans="1:41">
      <c r="A6" s="67">
        <v>2</v>
      </c>
      <c r="B6" s="4">
        <v>121</v>
      </c>
      <c r="C6" s="2" t="s">
        <v>35</v>
      </c>
      <c r="D6" s="65" t="s">
        <v>36</v>
      </c>
      <c r="E6" s="66">
        <v>6.1</v>
      </c>
      <c r="F6" s="67" t="s">
        <v>29</v>
      </c>
      <c r="G6" s="67" t="s">
        <v>30</v>
      </c>
      <c r="H6" s="68" t="s">
        <v>31</v>
      </c>
      <c r="I6" s="67" t="s">
        <v>37</v>
      </c>
      <c r="J6" s="68" t="s">
        <v>38</v>
      </c>
      <c r="K6" s="264">
        <v>13.5</v>
      </c>
      <c r="L6" s="265">
        <f t="shared" ref="L6:L68" si="0">RANK(K6,K$5:K$68)</f>
        <v>2</v>
      </c>
      <c r="M6" s="266" t="s">
        <v>19</v>
      </c>
      <c r="Q6" s="253" t="s">
        <v>39</v>
      </c>
      <c r="R6" s="253">
        <v>60</v>
      </c>
      <c r="S6" s="253">
        <f t="shared" ref="S6:S20" si="1">(INT(R6/2))</f>
        <v>30</v>
      </c>
      <c r="T6" s="253">
        <f t="shared" ref="T6:T20" si="2">(INT(S6*5%))</f>
        <v>1</v>
      </c>
      <c r="U6" s="253">
        <f t="shared" ref="U6:U20" si="3">T6*3</f>
        <v>3</v>
      </c>
      <c r="V6" s="253">
        <f t="shared" ref="V6:V20" si="4">U6*4</f>
        <v>12</v>
      </c>
      <c r="W6" s="253">
        <f t="shared" ref="W6:W20" si="5">S6-(T6+U6+V6)</f>
        <v>14</v>
      </c>
      <c r="X6" s="253">
        <f>COUNTIF($M269:$M328,"I")</f>
        <v>2</v>
      </c>
      <c r="Y6" s="253">
        <f>COUNTIF($M269:$M328,"II")</f>
        <v>3</v>
      </c>
      <c r="Z6" s="253">
        <f>COUNTIF($M269:$M328,"III")</f>
        <v>10</v>
      </c>
      <c r="AA6" s="253">
        <f>COUNTIF($M269:$M328,"KK")</f>
        <v>13</v>
      </c>
      <c r="AB6" s="267">
        <f t="shared" ref="AB6:AB20" si="6">X6+Y6+Z6+AA6</f>
        <v>28</v>
      </c>
      <c r="AC6" s="253" t="str">
        <f t="shared" ref="AC6:AD20" si="7">IF(Z6&gt;V6,"sai","")</f>
        <v/>
      </c>
      <c r="AD6" s="253" t="str">
        <f t="shared" si="7"/>
        <v/>
      </c>
      <c r="AE6" s="253">
        <f t="shared" ref="AE6:AE20" si="8">(X6+Y6+Z6+AA6)</f>
        <v>28</v>
      </c>
      <c r="AF6" s="268" t="str">
        <f t="shared" ref="AF6:AF20" si="9">IF((X6+Y6+Z6)/S6&gt;0.6,"sai","Đ")</f>
        <v>Đ</v>
      </c>
      <c r="AG6" s="269">
        <f t="shared" ref="AG6:AG21" si="10">AE6/R6%</f>
        <v>46.666666666666671</v>
      </c>
      <c r="AH6" s="253">
        <f t="shared" ref="AH6:AH20" si="11">SUM(X6:Z6)</f>
        <v>15</v>
      </c>
      <c r="AI6" s="254">
        <f t="shared" ref="AI6:AI20" si="12">ROUND(AH6/AB6%,1)</f>
        <v>53.6</v>
      </c>
      <c r="AJ6" s="270"/>
      <c r="AL6" s="231">
        <v>46.666666666666671</v>
      </c>
      <c r="AM6" s="244">
        <v>50</v>
      </c>
      <c r="AO6" s="253" t="s">
        <v>93</v>
      </c>
    </row>
    <row r="7" spans="1:41">
      <c r="A7" s="67">
        <v>3</v>
      </c>
      <c r="B7" s="1" t="s">
        <v>40</v>
      </c>
      <c r="C7" s="2" t="s">
        <v>41</v>
      </c>
      <c r="D7" s="65" t="s">
        <v>42</v>
      </c>
      <c r="E7" s="66">
        <v>6.3</v>
      </c>
      <c r="F7" s="67" t="s">
        <v>29</v>
      </c>
      <c r="G7" s="67" t="s">
        <v>30</v>
      </c>
      <c r="H7" s="68" t="s">
        <v>31</v>
      </c>
      <c r="I7" s="67" t="s">
        <v>32</v>
      </c>
      <c r="J7" s="68" t="s">
        <v>43</v>
      </c>
      <c r="K7" s="264">
        <v>13.5</v>
      </c>
      <c r="L7" s="265">
        <f t="shared" si="0"/>
        <v>2</v>
      </c>
      <c r="M7" s="266" t="s">
        <v>19</v>
      </c>
      <c r="Q7" s="253" t="s">
        <v>44</v>
      </c>
      <c r="R7" s="253">
        <v>54</v>
      </c>
      <c r="S7" s="253">
        <f t="shared" si="1"/>
        <v>27</v>
      </c>
      <c r="T7" s="253">
        <f t="shared" si="2"/>
        <v>1</v>
      </c>
      <c r="U7" s="253">
        <f t="shared" si="3"/>
        <v>3</v>
      </c>
      <c r="V7" s="253">
        <f t="shared" si="4"/>
        <v>12</v>
      </c>
      <c r="W7" s="253">
        <f t="shared" si="5"/>
        <v>11</v>
      </c>
      <c r="X7" s="253">
        <f>COUNTIF($M616:$M669,"I")</f>
        <v>1</v>
      </c>
      <c r="Y7" s="253">
        <f>COUNTIF($M616:$M669,"II")</f>
        <v>3</v>
      </c>
      <c r="Z7" s="253">
        <f>COUNTIF($M616:$M669,"III")</f>
        <v>11</v>
      </c>
      <c r="AA7" s="253">
        <f>COUNTIF($M616:$M669,"KK")</f>
        <v>12</v>
      </c>
      <c r="AB7" s="267">
        <f t="shared" si="6"/>
        <v>27</v>
      </c>
      <c r="AC7" s="253" t="str">
        <f t="shared" si="7"/>
        <v/>
      </c>
      <c r="AD7" s="253" t="str">
        <f t="shared" si="7"/>
        <v>sai</v>
      </c>
      <c r="AE7" s="253">
        <f t="shared" si="8"/>
        <v>27</v>
      </c>
      <c r="AF7" s="268" t="str">
        <f t="shared" si="9"/>
        <v>Đ</v>
      </c>
      <c r="AG7" s="269">
        <f t="shared" si="10"/>
        <v>50</v>
      </c>
      <c r="AH7" s="253">
        <f t="shared" si="11"/>
        <v>15</v>
      </c>
      <c r="AI7" s="254">
        <f t="shared" si="12"/>
        <v>55.6</v>
      </c>
      <c r="AL7" s="231">
        <v>50</v>
      </c>
      <c r="AM7" s="244">
        <v>50.769230769230766</v>
      </c>
      <c r="AO7" s="253" t="s">
        <v>182</v>
      </c>
    </row>
    <row r="8" spans="1:41">
      <c r="A8" s="67">
        <v>4</v>
      </c>
      <c r="B8" s="1" t="s">
        <v>45</v>
      </c>
      <c r="C8" s="2" t="s">
        <v>46</v>
      </c>
      <c r="D8" s="65" t="s">
        <v>47</v>
      </c>
      <c r="E8" s="66">
        <v>6.3</v>
      </c>
      <c r="F8" s="67" t="s">
        <v>29</v>
      </c>
      <c r="G8" s="67" t="s">
        <v>30</v>
      </c>
      <c r="H8" s="68" t="s">
        <v>31</v>
      </c>
      <c r="I8" s="67" t="s">
        <v>32</v>
      </c>
      <c r="J8" s="68" t="s">
        <v>48</v>
      </c>
      <c r="K8" s="264">
        <v>13.5</v>
      </c>
      <c r="L8" s="265">
        <f t="shared" si="0"/>
        <v>2</v>
      </c>
      <c r="M8" s="266" t="s">
        <v>19</v>
      </c>
      <c r="Q8" s="253" t="s">
        <v>49</v>
      </c>
      <c r="R8" s="253">
        <v>65</v>
      </c>
      <c r="S8" s="253">
        <f t="shared" si="1"/>
        <v>32</v>
      </c>
      <c r="T8" s="253">
        <f t="shared" si="2"/>
        <v>1</v>
      </c>
      <c r="U8" s="253">
        <f t="shared" si="3"/>
        <v>3</v>
      </c>
      <c r="V8" s="253">
        <f t="shared" si="4"/>
        <v>12</v>
      </c>
      <c r="W8" s="253">
        <f t="shared" si="5"/>
        <v>16</v>
      </c>
      <c r="X8" s="253">
        <f>COUNTIF($M134:$M198,"I")</f>
        <v>1</v>
      </c>
      <c r="Y8" s="253">
        <f>COUNTIF($M134:$M198,"II")</f>
        <v>3</v>
      </c>
      <c r="Z8" s="253">
        <f>COUNTIF($M134:$M198,"III")</f>
        <v>15</v>
      </c>
      <c r="AA8" s="253">
        <f>COUNTIF($M134:$M198,"KK")</f>
        <v>14</v>
      </c>
      <c r="AB8" s="267">
        <f t="shared" si="6"/>
        <v>33</v>
      </c>
      <c r="AC8" s="253" t="str">
        <f t="shared" si="7"/>
        <v>sai</v>
      </c>
      <c r="AD8" s="253" t="str">
        <f t="shared" si="7"/>
        <v/>
      </c>
      <c r="AE8" s="253">
        <f t="shared" si="8"/>
        <v>33</v>
      </c>
      <c r="AF8" s="268" t="str">
        <f t="shared" si="9"/>
        <v>Đ</v>
      </c>
      <c r="AG8" s="269">
        <f t="shared" si="10"/>
        <v>50.769230769230766</v>
      </c>
      <c r="AH8" s="253">
        <f t="shared" si="11"/>
        <v>19</v>
      </c>
      <c r="AI8" s="254">
        <f t="shared" si="12"/>
        <v>57.6</v>
      </c>
      <c r="AL8" s="231">
        <v>50.769230769230766</v>
      </c>
      <c r="AM8" s="244">
        <v>46.875</v>
      </c>
      <c r="AO8" s="253" t="s">
        <v>230</v>
      </c>
    </row>
    <row r="9" spans="1:41" ht="18.75" customHeight="1">
      <c r="A9" s="67">
        <v>5</v>
      </c>
      <c r="B9" s="1" t="s">
        <v>50</v>
      </c>
      <c r="C9" s="2" t="s">
        <v>51</v>
      </c>
      <c r="D9" s="65" t="s">
        <v>52</v>
      </c>
      <c r="E9" s="66">
        <v>6.1</v>
      </c>
      <c r="F9" s="67" t="s">
        <v>53</v>
      </c>
      <c r="G9" s="67" t="s">
        <v>30</v>
      </c>
      <c r="H9" s="68" t="s">
        <v>31</v>
      </c>
      <c r="I9" s="67" t="s">
        <v>54</v>
      </c>
      <c r="J9" s="68" t="s">
        <v>55</v>
      </c>
      <c r="K9" s="264">
        <v>13</v>
      </c>
      <c r="L9" s="265">
        <f t="shared" si="0"/>
        <v>5</v>
      </c>
      <c r="M9" s="266" t="s">
        <v>20</v>
      </c>
      <c r="Q9" s="253" t="s">
        <v>56</v>
      </c>
      <c r="R9" s="253">
        <v>64</v>
      </c>
      <c r="S9" s="253">
        <f t="shared" si="1"/>
        <v>32</v>
      </c>
      <c r="T9" s="253">
        <f t="shared" si="2"/>
        <v>1</v>
      </c>
      <c r="U9" s="253">
        <f t="shared" si="3"/>
        <v>3</v>
      </c>
      <c r="V9" s="253">
        <f t="shared" si="4"/>
        <v>12</v>
      </c>
      <c r="W9" s="253">
        <f t="shared" si="5"/>
        <v>16</v>
      </c>
      <c r="X9" s="253">
        <f>COUNTIF($M393:$M456,"I")</f>
        <v>1</v>
      </c>
      <c r="Y9" s="253">
        <f>COUNTIF($M393:$M456,"II")</f>
        <v>2</v>
      </c>
      <c r="Z9" s="253">
        <f>COUNTIF($M393:$M456,"III")</f>
        <v>15</v>
      </c>
      <c r="AA9" s="253">
        <f>COUNTIF($M393:$M456,"KK")</f>
        <v>12</v>
      </c>
      <c r="AB9" s="267">
        <f t="shared" si="6"/>
        <v>30</v>
      </c>
      <c r="AC9" s="253" t="str">
        <f t="shared" si="7"/>
        <v>sai</v>
      </c>
      <c r="AD9" s="253" t="str">
        <f t="shared" si="7"/>
        <v/>
      </c>
      <c r="AE9" s="253">
        <f t="shared" si="8"/>
        <v>30</v>
      </c>
      <c r="AF9" s="268" t="str">
        <f t="shared" si="9"/>
        <v>Đ</v>
      </c>
      <c r="AG9" s="269">
        <f t="shared" si="10"/>
        <v>46.875</v>
      </c>
      <c r="AH9" s="253">
        <f t="shared" si="11"/>
        <v>18</v>
      </c>
      <c r="AI9" s="254">
        <f t="shared" si="12"/>
        <v>60</v>
      </c>
      <c r="AL9" s="231">
        <v>46.875</v>
      </c>
      <c r="AM9" s="244">
        <v>24.074074074074073</v>
      </c>
      <c r="AO9" s="253" t="s">
        <v>74</v>
      </c>
    </row>
    <row r="10" spans="1:41">
      <c r="A10" s="67">
        <v>6</v>
      </c>
      <c r="B10" s="4">
        <v>134</v>
      </c>
      <c r="C10" s="2" t="s">
        <v>57</v>
      </c>
      <c r="D10" s="65" t="s">
        <v>42</v>
      </c>
      <c r="E10" s="66">
        <v>6.7</v>
      </c>
      <c r="F10" s="67" t="s">
        <v>29</v>
      </c>
      <c r="G10" s="67" t="s">
        <v>30</v>
      </c>
      <c r="H10" s="68" t="s">
        <v>31</v>
      </c>
      <c r="I10" s="67" t="s">
        <v>58</v>
      </c>
      <c r="J10" s="68" t="s">
        <v>59</v>
      </c>
      <c r="K10" s="264">
        <v>12.5</v>
      </c>
      <c r="L10" s="265">
        <f t="shared" si="0"/>
        <v>6</v>
      </c>
      <c r="M10" s="266" t="s">
        <v>20</v>
      </c>
      <c r="Q10" s="253" t="s">
        <v>60</v>
      </c>
      <c r="R10" s="253">
        <v>54</v>
      </c>
      <c r="S10" s="253">
        <f t="shared" si="1"/>
        <v>27</v>
      </c>
      <c r="T10" s="253">
        <f t="shared" si="2"/>
        <v>1</v>
      </c>
      <c r="U10" s="253">
        <f t="shared" si="3"/>
        <v>3</v>
      </c>
      <c r="V10" s="253">
        <f t="shared" si="4"/>
        <v>12</v>
      </c>
      <c r="W10" s="253">
        <f t="shared" si="5"/>
        <v>11</v>
      </c>
      <c r="X10" s="253">
        <f>COUNTIF($M822:$M875,"I")</f>
        <v>1</v>
      </c>
      <c r="Y10" s="253">
        <f>COUNTIF($M822:$M875,"II")</f>
        <v>1</v>
      </c>
      <c r="Z10" s="253">
        <f>COUNTIF($M822:$M875,"III")</f>
        <v>7</v>
      </c>
      <c r="AA10" s="253">
        <f>COUNTIF($M822:$M875,"KK")</f>
        <v>7</v>
      </c>
      <c r="AB10" s="267">
        <f t="shared" si="6"/>
        <v>16</v>
      </c>
      <c r="AC10" s="253" t="str">
        <f t="shared" si="7"/>
        <v/>
      </c>
      <c r="AD10" s="253" t="str">
        <f t="shared" si="7"/>
        <v/>
      </c>
      <c r="AE10" s="253">
        <f t="shared" si="8"/>
        <v>16</v>
      </c>
      <c r="AF10" s="268" t="str">
        <f t="shared" si="9"/>
        <v>Đ</v>
      </c>
      <c r="AG10" s="269">
        <f t="shared" si="10"/>
        <v>29.629629629629626</v>
      </c>
      <c r="AH10" s="253">
        <f t="shared" si="11"/>
        <v>9</v>
      </c>
      <c r="AI10" s="271">
        <f t="shared" si="12"/>
        <v>56.3</v>
      </c>
      <c r="AJ10" s="272"/>
      <c r="AK10" s="246">
        <v>5.25</v>
      </c>
      <c r="AL10" s="231">
        <v>24.074074074074073</v>
      </c>
      <c r="AM10" s="244">
        <v>52.307692307692307</v>
      </c>
      <c r="AO10" s="253" t="s">
        <v>80</v>
      </c>
    </row>
    <row r="11" spans="1:41" ht="18.75" customHeight="1">
      <c r="A11" s="67">
        <v>7</v>
      </c>
      <c r="B11" s="4">
        <v>126</v>
      </c>
      <c r="C11" s="2" t="s">
        <v>61</v>
      </c>
      <c r="D11" s="65" t="s">
        <v>62</v>
      </c>
      <c r="E11" s="66">
        <v>6.1</v>
      </c>
      <c r="F11" s="67" t="s">
        <v>29</v>
      </c>
      <c r="G11" s="67" t="s">
        <v>30</v>
      </c>
      <c r="H11" s="68" t="s">
        <v>31</v>
      </c>
      <c r="I11" s="67" t="s">
        <v>37</v>
      </c>
      <c r="J11" s="68" t="s">
        <v>63</v>
      </c>
      <c r="K11" s="264">
        <v>12.5</v>
      </c>
      <c r="L11" s="265">
        <f t="shared" si="0"/>
        <v>6</v>
      </c>
      <c r="M11" s="266" t="s">
        <v>20</v>
      </c>
      <c r="Q11" s="253" t="s">
        <v>64</v>
      </c>
      <c r="R11" s="253">
        <v>65</v>
      </c>
      <c r="S11" s="253">
        <f t="shared" si="1"/>
        <v>32</v>
      </c>
      <c r="T11" s="253">
        <f t="shared" si="2"/>
        <v>1</v>
      </c>
      <c r="U11" s="253">
        <f t="shared" si="3"/>
        <v>3</v>
      </c>
      <c r="V11" s="253">
        <f t="shared" si="4"/>
        <v>12</v>
      </c>
      <c r="W11" s="253">
        <f t="shared" si="5"/>
        <v>16</v>
      </c>
      <c r="X11" s="253">
        <f>COUNTIF($M69:$M133,"I")</f>
        <v>1</v>
      </c>
      <c r="Y11" s="253">
        <f>COUNTIF($M69:$M133,"II")</f>
        <v>4</v>
      </c>
      <c r="Z11" s="253">
        <f>COUNTIF($M69:$M133,"III")</f>
        <v>15</v>
      </c>
      <c r="AA11" s="253">
        <f>COUNTIF($M69:$M133,"KK")</f>
        <v>14</v>
      </c>
      <c r="AB11" s="267">
        <f t="shared" si="6"/>
        <v>34</v>
      </c>
      <c r="AC11" s="253" t="str">
        <f t="shared" si="7"/>
        <v>sai</v>
      </c>
      <c r="AD11" s="253" t="str">
        <f t="shared" si="7"/>
        <v/>
      </c>
      <c r="AE11" s="253">
        <f t="shared" si="8"/>
        <v>34</v>
      </c>
      <c r="AF11" s="268" t="str">
        <f t="shared" si="9"/>
        <v>sai</v>
      </c>
      <c r="AG11" s="269">
        <f t="shared" si="10"/>
        <v>52.307692307692307</v>
      </c>
      <c r="AH11" s="253">
        <f t="shared" si="11"/>
        <v>20</v>
      </c>
      <c r="AI11" s="254">
        <f t="shared" si="12"/>
        <v>58.8</v>
      </c>
      <c r="AL11" s="231">
        <v>52.307692307692307</v>
      </c>
      <c r="AM11" s="244">
        <v>50</v>
      </c>
      <c r="AO11" s="253" t="s">
        <v>167</v>
      </c>
    </row>
    <row r="12" spans="1:41" ht="18.75" customHeight="1">
      <c r="A12" s="67">
        <v>8</v>
      </c>
      <c r="B12" s="4">
        <v>127</v>
      </c>
      <c r="C12" s="2" t="s">
        <v>65</v>
      </c>
      <c r="D12" s="65" t="s">
        <v>66</v>
      </c>
      <c r="E12" s="66">
        <v>6.1</v>
      </c>
      <c r="F12" s="67" t="s">
        <v>29</v>
      </c>
      <c r="G12" s="67" t="s">
        <v>30</v>
      </c>
      <c r="H12" s="68" t="s">
        <v>31</v>
      </c>
      <c r="I12" s="67" t="s">
        <v>37</v>
      </c>
      <c r="J12" s="68" t="s">
        <v>67</v>
      </c>
      <c r="K12" s="264">
        <v>11.75</v>
      </c>
      <c r="L12" s="265">
        <f t="shared" si="0"/>
        <v>8</v>
      </c>
      <c r="M12" s="266" t="s">
        <v>20</v>
      </c>
      <c r="Q12" s="253" t="s">
        <v>68</v>
      </c>
      <c r="R12" s="253">
        <v>64</v>
      </c>
      <c r="S12" s="253">
        <f t="shared" si="1"/>
        <v>32</v>
      </c>
      <c r="T12" s="253">
        <f t="shared" si="2"/>
        <v>1</v>
      </c>
      <c r="U12" s="253">
        <f t="shared" si="3"/>
        <v>3</v>
      </c>
      <c r="V12" s="253">
        <f t="shared" si="4"/>
        <v>12</v>
      </c>
      <c r="W12" s="253">
        <f t="shared" si="5"/>
        <v>16</v>
      </c>
      <c r="X12" s="253">
        <f>COUNTIF($M329:$M392,"I")</f>
        <v>1</v>
      </c>
      <c r="Y12" s="253">
        <f>COUNTIF($M329:$M392,"II")</f>
        <v>4</v>
      </c>
      <c r="Z12" s="253">
        <f>COUNTIF($M329:$M392,"III")</f>
        <v>14</v>
      </c>
      <c r="AA12" s="253">
        <f>COUNTIF($M329:$M392,"KK")</f>
        <v>13</v>
      </c>
      <c r="AB12" s="267">
        <f t="shared" si="6"/>
        <v>32</v>
      </c>
      <c r="AC12" s="253" t="str">
        <f t="shared" si="7"/>
        <v>sai</v>
      </c>
      <c r="AD12" s="253" t="str">
        <f t="shared" si="7"/>
        <v/>
      </c>
      <c r="AE12" s="253">
        <f t="shared" si="8"/>
        <v>32</v>
      </c>
      <c r="AF12" s="268" t="str">
        <f t="shared" si="9"/>
        <v>Đ</v>
      </c>
      <c r="AG12" s="269">
        <f t="shared" si="10"/>
        <v>50</v>
      </c>
      <c r="AH12" s="253">
        <f t="shared" si="11"/>
        <v>19</v>
      </c>
      <c r="AI12" s="254">
        <f t="shared" si="12"/>
        <v>59.4</v>
      </c>
      <c r="AL12" s="231">
        <v>50</v>
      </c>
      <c r="AM12" s="244">
        <v>50.943396226415089</v>
      </c>
      <c r="AO12" s="253" t="s">
        <v>58</v>
      </c>
    </row>
    <row r="13" spans="1:41" ht="18.75" customHeight="1">
      <c r="A13" s="67">
        <v>9</v>
      </c>
      <c r="B13" s="1" t="s">
        <v>69</v>
      </c>
      <c r="C13" s="2" t="s">
        <v>70</v>
      </c>
      <c r="D13" s="65" t="s">
        <v>71</v>
      </c>
      <c r="E13" s="66">
        <v>6.2</v>
      </c>
      <c r="F13" s="67" t="s">
        <v>72</v>
      </c>
      <c r="G13" s="67" t="s">
        <v>73</v>
      </c>
      <c r="H13" s="68" t="s">
        <v>31</v>
      </c>
      <c r="I13" s="67" t="s">
        <v>74</v>
      </c>
      <c r="J13" s="68" t="s">
        <v>75</v>
      </c>
      <c r="K13" s="264">
        <v>11.5</v>
      </c>
      <c r="L13" s="265">
        <f t="shared" si="0"/>
        <v>9</v>
      </c>
      <c r="M13" s="266" t="s">
        <v>20</v>
      </c>
      <c r="Q13" s="253" t="s">
        <v>76</v>
      </c>
      <c r="R13" s="253">
        <v>53</v>
      </c>
      <c r="S13" s="253">
        <f t="shared" si="1"/>
        <v>26</v>
      </c>
      <c r="T13" s="253">
        <f t="shared" si="2"/>
        <v>1</v>
      </c>
      <c r="U13" s="253">
        <f t="shared" si="3"/>
        <v>3</v>
      </c>
      <c r="V13" s="253">
        <f t="shared" si="4"/>
        <v>12</v>
      </c>
      <c r="W13" s="253">
        <f t="shared" si="5"/>
        <v>10</v>
      </c>
      <c r="X13" s="253">
        <f>COUNTIF($M769:$M821,"I")</f>
        <v>2</v>
      </c>
      <c r="Y13" s="253">
        <f>COUNTIF($M769:$M821,"II")</f>
        <v>2</v>
      </c>
      <c r="Z13" s="253">
        <f>COUNTIF($M769:$M821,"III")</f>
        <v>11</v>
      </c>
      <c r="AA13" s="253">
        <f>COUNTIF($M769:$M821,"KK")</f>
        <v>12</v>
      </c>
      <c r="AB13" s="267">
        <f t="shared" si="6"/>
        <v>27</v>
      </c>
      <c r="AC13" s="253" t="str">
        <f t="shared" si="7"/>
        <v/>
      </c>
      <c r="AD13" s="253" t="str">
        <f t="shared" si="7"/>
        <v>sai</v>
      </c>
      <c r="AE13" s="253">
        <f t="shared" si="8"/>
        <v>27</v>
      </c>
      <c r="AF13" s="268" t="str">
        <f t="shared" si="9"/>
        <v>Đ</v>
      </c>
      <c r="AG13" s="269">
        <f t="shared" si="10"/>
        <v>50.943396226415089</v>
      </c>
      <c r="AH13" s="253">
        <f t="shared" si="11"/>
        <v>15</v>
      </c>
      <c r="AI13" s="254">
        <f t="shared" si="12"/>
        <v>55.6</v>
      </c>
      <c r="AL13" s="231">
        <v>50.943396226415089</v>
      </c>
      <c r="AM13" s="244">
        <v>40</v>
      </c>
      <c r="AO13" s="253" t="s">
        <v>37</v>
      </c>
    </row>
    <row r="14" spans="1:41">
      <c r="A14" s="67">
        <v>10</v>
      </c>
      <c r="B14" s="1" t="s">
        <v>77</v>
      </c>
      <c r="C14" s="2" t="s">
        <v>78</v>
      </c>
      <c r="D14" s="65" t="s">
        <v>79</v>
      </c>
      <c r="E14" s="66">
        <v>6.1</v>
      </c>
      <c r="F14" s="67" t="s">
        <v>53</v>
      </c>
      <c r="G14" s="67" t="s">
        <v>30</v>
      </c>
      <c r="H14" s="68" t="s">
        <v>31</v>
      </c>
      <c r="I14" s="67" t="s">
        <v>80</v>
      </c>
      <c r="J14" s="68" t="s">
        <v>81</v>
      </c>
      <c r="K14" s="264">
        <v>11.5</v>
      </c>
      <c r="L14" s="265">
        <f t="shared" si="0"/>
        <v>9</v>
      </c>
      <c r="M14" s="266" t="s">
        <v>20</v>
      </c>
      <c r="Q14" s="253" t="s">
        <v>82</v>
      </c>
      <c r="R14" s="253">
        <v>50</v>
      </c>
      <c r="S14" s="253">
        <f t="shared" si="1"/>
        <v>25</v>
      </c>
      <c r="T14" s="253">
        <f t="shared" si="2"/>
        <v>1</v>
      </c>
      <c r="U14" s="253">
        <f t="shared" si="3"/>
        <v>3</v>
      </c>
      <c r="V14" s="253">
        <f t="shared" si="4"/>
        <v>12</v>
      </c>
      <c r="W14" s="253">
        <f t="shared" si="5"/>
        <v>9</v>
      </c>
      <c r="X14" s="253">
        <f>COUNTIF($M463:$M512,"I")</f>
        <v>0</v>
      </c>
      <c r="Y14" s="253">
        <f>COUNTIF($M463:$M512,"II")</f>
        <v>1</v>
      </c>
      <c r="Z14" s="253">
        <f>COUNTIF($M463:$M512,"III")</f>
        <v>11</v>
      </c>
      <c r="AA14" s="253">
        <f>COUNTIF($M463:$M512,"KK")</f>
        <v>12</v>
      </c>
      <c r="AB14" s="267">
        <f t="shared" si="6"/>
        <v>24</v>
      </c>
      <c r="AC14" s="253" t="str">
        <f t="shared" si="7"/>
        <v/>
      </c>
      <c r="AD14" s="253" t="str">
        <f t="shared" si="7"/>
        <v>sai</v>
      </c>
      <c r="AE14" s="253">
        <f t="shared" si="8"/>
        <v>24</v>
      </c>
      <c r="AF14" s="268" t="str">
        <f t="shared" si="9"/>
        <v>Đ</v>
      </c>
      <c r="AG14" s="269">
        <f t="shared" si="10"/>
        <v>48</v>
      </c>
      <c r="AH14" s="253">
        <f t="shared" si="11"/>
        <v>12</v>
      </c>
      <c r="AI14" s="254">
        <f t="shared" si="12"/>
        <v>50</v>
      </c>
      <c r="AJ14" s="272"/>
      <c r="AK14" s="246">
        <v>5.75</v>
      </c>
      <c r="AL14" s="231">
        <v>40</v>
      </c>
      <c r="AM14" s="244">
        <v>36</v>
      </c>
      <c r="AO14" s="253" t="s">
        <v>105</v>
      </c>
    </row>
    <row r="15" spans="1:41">
      <c r="A15" s="67">
        <v>11</v>
      </c>
      <c r="B15" s="4">
        <v>123</v>
      </c>
      <c r="C15" s="2" t="s">
        <v>83</v>
      </c>
      <c r="D15" s="65" t="s">
        <v>84</v>
      </c>
      <c r="E15" s="66">
        <v>6.7</v>
      </c>
      <c r="F15" s="67" t="s">
        <v>29</v>
      </c>
      <c r="G15" s="67" t="s">
        <v>30</v>
      </c>
      <c r="H15" s="68" t="s">
        <v>31</v>
      </c>
      <c r="I15" s="67" t="s">
        <v>58</v>
      </c>
      <c r="J15" s="68" t="s">
        <v>85</v>
      </c>
      <c r="K15" s="264">
        <v>11.25</v>
      </c>
      <c r="L15" s="265">
        <f t="shared" si="0"/>
        <v>11</v>
      </c>
      <c r="M15" s="266" t="s">
        <v>20</v>
      </c>
      <c r="Q15" s="253" t="s">
        <v>86</v>
      </c>
      <c r="R15" s="253">
        <v>50</v>
      </c>
      <c r="S15" s="253">
        <f t="shared" si="1"/>
        <v>25</v>
      </c>
      <c r="T15" s="253">
        <f t="shared" si="2"/>
        <v>1</v>
      </c>
      <c r="U15" s="253">
        <f t="shared" si="3"/>
        <v>3</v>
      </c>
      <c r="V15" s="253">
        <f t="shared" si="4"/>
        <v>12</v>
      </c>
      <c r="W15" s="253">
        <f t="shared" si="5"/>
        <v>9</v>
      </c>
      <c r="X15" s="253">
        <f>COUNTIF($M719:$M768,"I")</f>
        <v>0</v>
      </c>
      <c r="Y15" s="253">
        <f>COUNTIF($M719:$M768,"II")</f>
        <v>0</v>
      </c>
      <c r="Z15" s="253">
        <f>COUNTIF($M719:$M768,"III")</f>
        <v>6</v>
      </c>
      <c r="AA15" s="253">
        <f>COUNTIF($M719:$M768,"KK")</f>
        <v>12</v>
      </c>
      <c r="AB15" s="267">
        <f t="shared" si="6"/>
        <v>18</v>
      </c>
      <c r="AC15" s="253" t="str">
        <f t="shared" si="7"/>
        <v/>
      </c>
      <c r="AD15" s="253" t="str">
        <f t="shared" si="7"/>
        <v>sai</v>
      </c>
      <c r="AE15" s="253">
        <f t="shared" si="8"/>
        <v>18</v>
      </c>
      <c r="AF15" s="268" t="str">
        <f t="shared" si="9"/>
        <v>Đ</v>
      </c>
      <c r="AG15" s="269">
        <f t="shared" si="10"/>
        <v>36</v>
      </c>
      <c r="AH15" s="253">
        <f t="shared" si="11"/>
        <v>6</v>
      </c>
      <c r="AI15" s="273">
        <f t="shared" si="12"/>
        <v>33.299999999999997</v>
      </c>
      <c r="AJ15" s="272"/>
      <c r="AK15" s="246">
        <v>5</v>
      </c>
      <c r="AL15" s="231">
        <v>36</v>
      </c>
      <c r="AM15" s="244">
        <v>39.215686274509807</v>
      </c>
      <c r="AO15" s="253" t="s">
        <v>117</v>
      </c>
    </row>
    <row r="16" spans="1:41">
      <c r="A16" s="67">
        <v>12</v>
      </c>
      <c r="B16" s="4">
        <v>124</v>
      </c>
      <c r="C16" s="2" t="s">
        <v>87</v>
      </c>
      <c r="D16" s="65" t="s">
        <v>88</v>
      </c>
      <c r="E16" s="66">
        <v>6.7</v>
      </c>
      <c r="F16" s="67" t="s">
        <v>29</v>
      </c>
      <c r="G16" s="67" t="s">
        <v>30</v>
      </c>
      <c r="H16" s="68" t="s">
        <v>31</v>
      </c>
      <c r="I16" s="67" t="s">
        <v>58</v>
      </c>
      <c r="J16" s="68" t="s">
        <v>89</v>
      </c>
      <c r="K16" s="264">
        <v>11.25</v>
      </c>
      <c r="L16" s="265">
        <f t="shared" si="0"/>
        <v>11</v>
      </c>
      <c r="M16" s="266" t="s">
        <v>20</v>
      </c>
      <c r="Q16" s="253" t="s">
        <v>90</v>
      </c>
      <c r="R16" s="253">
        <v>51</v>
      </c>
      <c r="S16" s="253">
        <f t="shared" si="1"/>
        <v>25</v>
      </c>
      <c r="T16" s="253">
        <f t="shared" si="2"/>
        <v>1</v>
      </c>
      <c r="U16" s="253">
        <f t="shared" si="3"/>
        <v>3</v>
      </c>
      <c r="V16" s="253">
        <f t="shared" si="4"/>
        <v>12</v>
      </c>
      <c r="W16" s="253">
        <f t="shared" si="5"/>
        <v>9</v>
      </c>
      <c r="X16" s="253">
        <f>COUNTIF($M565:$M615,"I")</f>
        <v>1</v>
      </c>
      <c r="Y16" s="253">
        <f>COUNTIF($M565:$M615,"II")</f>
        <v>2</v>
      </c>
      <c r="Z16" s="253">
        <f>COUNTIF($M565:$M615,"III")</f>
        <v>11</v>
      </c>
      <c r="AA16" s="253">
        <f>COUNTIF($M565:$M615,"KK")</f>
        <v>10</v>
      </c>
      <c r="AB16" s="267">
        <f t="shared" si="6"/>
        <v>24</v>
      </c>
      <c r="AC16" s="253" t="str">
        <f t="shared" si="7"/>
        <v/>
      </c>
      <c r="AD16" s="253" t="str">
        <f t="shared" si="7"/>
        <v>sai</v>
      </c>
      <c r="AE16" s="253">
        <f t="shared" si="8"/>
        <v>24</v>
      </c>
      <c r="AF16" s="268" t="str">
        <f t="shared" si="9"/>
        <v>Đ</v>
      </c>
      <c r="AG16" s="269">
        <f t="shared" si="10"/>
        <v>47.058823529411761</v>
      </c>
      <c r="AH16" s="253">
        <f t="shared" si="11"/>
        <v>14</v>
      </c>
      <c r="AI16" s="254">
        <f t="shared" si="12"/>
        <v>58.3</v>
      </c>
      <c r="AJ16" s="272"/>
      <c r="AK16" s="246">
        <v>6</v>
      </c>
      <c r="AL16" s="231">
        <v>39.215686274509807</v>
      </c>
      <c r="AM16" s="244">
        <v>48.076923076923073</v>
      </c>
      <c r="AO16" s="253" t="s">
        <v>100</v>
      </c>
    </row>
    <row r="17" spans="1:41" ht="18.75" customHeight="1">
      <c r="A17" s="67">
        <v>13</v>
      </c>
      <c r="B17" s="1" t="s">
        <v>91</v>
      </c>
      <c r="C17" s="2" t="s">
        <v>92</v>
      </c>
      <c r="D17" s="65" t="s">
        <v>84</v>
      </c>
      <c r="E17" s="66">
        <v>6.3</v>
      </c>
      <c r="F17" s="67" t="s">
        <v>29</v>
      </c>
      <c r="G17" s="67" t="s">
        <v>30</v>
      </c>
      <c r="H17" s="68" t="s">
        <v>31</v>
      </c>
      <c r="I17" s="67" t="s">
        <v>93</v>
      </c>
      <c r="J17" s="68" t="s">
        <v>94</v>
      </c>
      <c r="K17" s="264">
        <v>11.25</v>
      </c>
      <c r="L17" s="265">
        <f t="shared" si="0"/>
        <v>11</v>
      </c>
      <c r="M17" s="266" t="s">
        <v>20</v>
      </c>
      <c r="Q17" s="253" t="s">
        <v>95</v>
      </c>
      <c r="R17" s="253">
        <v>52</v>
      </c>
      <c r="S17" s="253">
        <f t="shared" si="1"/>
        <v>26</v>
      </c>
      <c r="T17" s="253">
        <f t="shared" si="2"/>
        <v>1</v>
      </c>
      <c r="U17" s="253">
        <f t="shared" si="3"/>
        <v>3</v>
      </c>
      <c r="V17" s="253">
        <f t="shared" si="4"/>
        <v>12</v>
      </c>
      <c r="W17" s="253">
        <f t="shared" si="5"/>
        <v>10</v>
      </c>
      <c r="X17" s="253">
        <f>COUNTIF($M513:$M564,"I")</f>
        <v>1</v>
      </c>
      <c r="Y17" s="253">
        <f>COUNTIF($M513:$M564,"II")</f>
        <v>3</v>
      </c>
      <c r="Z17" s="253">
        <f>COUNTIF($M513:$M564,"III")</f>
        <v>10</v>
      </c>
      <c r="AA17" s="253">
        <f>COUNTIF($M513:$M564,"KK")</f>
        <v>11</v>
      </c>
      <c r="AB17" s="267">
        <f t="shared" si="6"/>
        <v>25</v>
      </c>
      <c r="AC17" s="253" t="str">
        <f t="shared" si="7"/>
        <v/>
      </c>
      <c r="AD17" s="253" t="str">
        <f t="shared" si="7"/>
        <v>sai</v>
      </c>
      <c r="AE17" s="253">
        <f t="shared" si="8"/>
        <v>25</v>
      </c>
      <c r="AF17" s="268" t="str">
        <f t="shared" si="9"/>
        <v>Đ</v>
      </c>
      <c r="AG17" s="269">
        <f t="shared" si="10"/>
        <v>48.076923076923073</v>
      </c>
      <c r="AH17" s="253">
        <f t="shared" si="11"/>
        <v>14</v>
      </c>
      <c r="AI17" s="254">
        <f t="shared" si="12"/>
        <v>56</v>
      </c>
      <c r="AL17" s="231">
        <v>48.076923076923073</v>
      </c>
      <c r="AM17" s="244">
        <v>48.979591836734691</v>
      </c>
      <c r="AO17" s="253" t="s">
        <v>32</v>
      </c>
    </row>
    <row r="18" spans="1:41">
      <c r="A18" s="67">
        <v>14</v>
      </c>
      <c r="B18" s="4">
        <v>128</v>
      </c>
      <c r="C18" s="2" t="s">
        <v>96</v>
      </c>
      <c r="D18" s="65" t="s">
        <v>66</v>
      </c>
      <c r="E18" s="66">
        <v>6.1</v>
      </c>
      <c r="F18" s="67" t="s">
        <v>29</v>
      </c>
      <c r="G18" s="67" t="s">
        <v>30</v>
      </c>
      <c r="H18" s="68" t="s">
        <v>31</v>
      </c>
      <c r="I18" s="67" t="s">
        <v>37</v>
      </c>
      <c r="J18" s="68" t="s">
        <v>97</v>
      </c>
      <c r="K18" s="264">
        <v>11.25</v>
      </c>
      <c r="L18" s="265">
        <f t="shared" si="0"/>
        <v>11</v>
      </c>
      <c r="M18" s="266" t="s">
        <v>20</v>
      </c>
      <c r="Q18" s="253" t="s">
        <v>98</v>
      </c>
      <c r="R18" s="253">
        <v>49</v>
      </c>
      <c r="S18" s="253">
        <f t="shared" si="1"/>
        <v>24</v>
      </c>
      <c r="T18" s="253">
        <f t="shared" si="2"/>
        <v>1</v>
      </c>
      <c r="U18" s="253">
        <f t="shared" si="3"/>
        <v>3</v>
      </c>
      <c r="V18" s="253">
        <f t="shared" si="4"/>
        <v>12</v>
      </c>
      <c r="W18" s="253">
        <f t="shared" si="5"/>
        <v>8</v>
      </c>
      <c r="X18" s="253">
        <f>COUNTIF($M670:$M718,"I")</f>
        <v>0</v>
      </c>
      <c r="Y18" s="253">
        <f>COUNTIF($M670:$M718,"II")</f>
        <v>3</v>
      </c>
      <c r="Z18" s="253">
        <f>COUNTIF($M670:$M718,"III")</f>
        <v>10</v>
      </c>
      <c r="AA18" s="253">
        <f>COUNTIF($M670:$M718,"KK")</f>
        <v>11</v>
      </c>
      <c r="AB18" s="267">
        <f t="shared" si="6"/>
        <v>24</v>
      </c>
      <c r="AC18" s="253" t="str">
        <f t="shared" si="7"/>
        <v/>
      </c>
      <c r="AD18" s="253" t="str">
        <f t="shared" si="7"/>
        <v>sai</v>
      </c>
      <c r="AE18" s="253">
        <f t="shared" si="8"/>
        <v>24</v>
      </c>
      <c r="AF18" s="268" t="str">
        <f t="shared" si="9"/>
        <v>Đ</v>
      </c>
      <c r="AG18" s="269">
        <f t="shared" si="10"/>
        <v>48.979591836734691</v>
      </c>
      <c r="AH18" s="253">
        <f t="shared" si="11"/>
        <v>13</v>
      </c>
      <c r="AI18" s="254">
        <f t="shared" si="12"/>
        <v>54.2</v>
      </c>
      <c r="AL18" s="231">
        <v>48.979591836734691</v>
      </c>
      <c r="AM18" s="244">
        <v>49.999999999999993</v>
      </c>
      <c r="AO18" s="253" t="s">
        <v>172</v>
      </c>
    </row>
    <row r="19" spans="1:41" ht="18.75" customHeight="1">
      <c r="A19" s="67">
        <v>15</v>
      </c>
      <c r="B19" s="1" t="s">
        <v>99</v>
      </c>
      <c r="C19" s="2" t="s">
        <v>51</v>
      </c>
      <c r="D19" s="65" t="s">
        <v>52</v>
      </c>
      <c r="E19" s="66">
        <v>6.1</v>
      </c>
      <c r="F19" s="67" t="s">
        <v>53</v>
      </c>
      <c r="G19" s="67" t="s">
        <v>30</v>
      </c>
      <c r="H19" s="68" t="s">
        <v>31</v>
      </c>
      <c r="I19" s="67" t="s">
        <v>100</v>
      </c>
      <c r="J19" s="68" t="s">
        <v>101</v>
      </c>
      <c r="K19" s="264">
        <v>11</v>
      </c>
      <c r="L19" s="265">
        <f t="shared" si="0"/>
        <v>15</v>
      </c>
      <c r="M19" s="266" t="s">
        <v>20</v>
      </c>
      <c r="Q19" s="253" t="s">
        <v>102</v>
      </c>
      <c r="R19" s="253">
        <v>34</v>
      </c>
      <c r="S19" s="253">
        <f t="shared" si="1"/>
        <v>17</v>
      </c>
      <c r="T19" s="253">
        <v>1</v>
      </c>
      <c r="U19" s="253">
        <v>2</v>
      </c>
      <c r="V19" s="253">
        <f>U19*3.5</f>
        <v>7</v>
      </c>
      <c r="W19" s="253">
        <f t="shared" si="5"/>
        <v>7</v>
      </c>
      <c r="X19" s="253">
        <f>COUNTIF($M876:$M909,"I")</f>
        <v>1</v>
      </c>
      <c r="Y19" s="253">
        <f>COUNTIF($M876:$M909,"II")</f>
        <v>2</v>
      </c>
      <c r="Z19" s="253">
        <f>COUNTIF($M876:$M909,"III")</f>
        <v>7</v>
      </c>
      <c r="AA19" s="253">
        <f>COUNTIF($M876:$M909,"KK")</f>
        <v>7</v>
      </c>
      <c r="AB19" s="267">
        <f t="shared" si="6"/>
        <v>17</v>
      </c>
      <c r="AC19" s="253" t="str">
        <f t="shared" si="7"/>
        <v/>
      </c>
      <c r="AD19" s="253" t="str">
        <f t="shared" si="7"/>
        <v/>
      </c>
      <c r="AE19" s="253">
        <f t="shared" si="8"/>
        <v>17</v>
      </c>
      <c r="AF19" s="268" t="str">
        <f t="shared" si="9"/>
        <v>Đ</v>
      </c>
      <c r="AG19" s="269">
        <f t="shared" si="10"/>
        <v>49.999999999999993</v>
      </c>
      <c r="AH19" s="253">
        <f t="shared" si="11"/>
        <v>10</v>
      </c>
      <c r="AI19" s="254">
        <f t="shared" si="12"/>
        <v>58.8</v>
      </c>
      <c r="AL19" s="231">
        <v>49.999999999999993</v>
      </c>
      <c r="AM19" s="244">
        <v>28.125</v>
      </c>
      <c r="AO19" s="253" t="s">
        <v>133</v>
      </c>
    </row>
    <row r="20" spans="1:41" ht="18.75" customHeight="1">
      <c r="A20" s="67">
        <v>16</v>
      </c>
      <c r="B20" s="4">
        <v>137</v>
      </c>
      <c r="C20" s="2" t="s">
        <v>103</v>
      </c>
      <c r="D20" s="65" t="s">
        <v>104</v>
      </c>
      <c r="E20" s="66">
        <v>6.8</v>
      </c>
      <c r="F20" s="67" t="s">
        <v>29</v>
      </c>
      <c r="G20" s="67" t="s">
        <v>30</v>
      </c>
      <c r="H20" s="68" t="s">
        <v>31</v>
      </c>
      <c r="I20" s="67" t="s">
        <v>105</v>
      </c>
      <c r="J20" s="68" t="s">
        <v>106</v>
      </c>
      <c r="K20" s="264">
        <v>11</v>
      </c>
      <c r="L20" s="265">
        <f t="shared" si="0"/>
        <v>15</v>
      </c>
      <c r="M20" s="266" t="s">
        <v>20</v>
      </c>
      <c r="Q20" s="253" t="s">
        <v>107</v>
      </c>
      <c r="R20" s="253">
        <v>64</v>
      </c>
      <c r="S20" s="253">
        <f t="shared" si="1"/>
        <v>32</v>
      </c>
      <c r="T20" s="253">
        <f t="shared" si="2"/>
        <v>1</v>
      </c>
      <c r="U20" s="253">
        <f t="shared" si="3"/>
        <v>3</v>
      </c>
      <c r="V20" s="253">
        <f t="shared" si="4"/>
        <v>12</v>
      </c>
      <c r="W20" s="253">
        <f t="shared" si="5"/>
        <v>16</v>
      </c>
      <c r="X20" s="253">
        <f>COUNTIF($M205:$M268,"I")</f>
        <v>0</v>
      </c>
      <c r="Y20" s="253">
        <f>COUNTIF($M205:$M268,"II")</f>
        <v>2</v>
      </c>
      <c r="Z20" s="253">
        <f>COUNTIF($M205:$M268,"III")</f>
        <v>12</v>
      </c>
      <c r="AA20" s="253">
        <f>COUNTIF($M205:$M268,"KK")</f>
        <v>15</v>
      </c>
      <c r="AB20" s="267">
        <f t="shared" si="6"/>
        <v>29</v>
      </c>
      <c r="AC20" s="253" t="str">
        <f t="shared" si="7"/>
        <v/>
      </c>
      <c r="AD20" s="253" t="str">
        <f t="shared" si="7"/>
        <v/>
      </c>
      <c r="AE20" s="253">
        <f t="shared" si="8"/>
        <v>29</v>
      </c>
      <c r="AF20" s="268" t="str">
        <f t="shared" si="9"/>
        <v>Đ</v>
      </c>
      <c r="AG20" s="269">
        <f t="shared" si="10"/>
        <v>45.3125</v>
      </c>
      <c r="AH20" s="253">
        <f t="shared" si="11"/>
        <v>14</v>
      </c>
      <c r="AI20" s="273">
        <f t="shared" si="12"/>
        <v>48.3</v>
      </c>
      <c r="AJ20" s="272"/>
      <c r="AK20" s="246">
        <v>5.75</v>
      </c>
      <c r="AL20" s="231">
        <v>28.125</v>
      </c>
      <c r="AM20" s="244">
        <v>44.680851063829792</v>
      </c>
      <c r="AO20" s="253" t="s">
        <v>54</v>
      </c>
    </row>
    <row r="21" spans="1:41" ht="18.75" customHeight="1">
      <c r="A21" s="67">
        <v>17</v>
      </c>
      <c r="B21" s="4">
        <v>141</v>
      </c>
      <c r="C21" s="2" t="s">
        <v>108</v>
      </c>
      <c r="D21" s="65" t="s">
        <v>109</v>
      </c>
      <c r="E21" s="66">
        <v>6.7</v>
      </c>
      <c r="F21" s="67" t="s">
        <v>29</v>
      </c>
      <c r="G21" s="67" t="s">
        <v>30</v>
      </c>
      <c r="H21" s="68" t="s">
        <v>31</v>
      </c>
      <c r="I21" s="67" t="s">
        <v>58</v>
      </c>
      <c r="J21" s="68" t="s">
        <v>110</v>
      </c>
      <c r="K21" s="264">
        <v>11</v>
      </c>
      <c r="L21" s="265">
        <f t="shared" si="0"/>
        <v>15</v>
      </c>
      <c r="M21" s="266" t="s">
        <v>20</v>
      </c>
      <c r="Q21" s="253"/>
      <c r="R21" s="253">
        <f>SUM(R5:R20)</f>
        <v>893</v>
      </c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>
        <f>SUM(AE5:AE20)</f>
        <v>421</v>
      </c>
      <c r="AF21" s="253"/>
      <c r="AG21" s="269">
        <f t="shared" si="10"/>
        <v>47.144456886898098</v>
      </c>
      <c r="AH21" s="253"/>
      <c r="AI21" s="254"/>
      <c r="AL21" s="232"/>
      <c r="AO21" s="253" t="s">
        <v>122</v>
      </c>
    </row>
    <row r="22" spans="1:41">
      <c r="A22" s="67">
        <v>18</v>
      </c>
      <c r="B22" s="4">
        <v>125</v>
      </c>
      <c r="C22" s="2" t="s">
        <v>111</v>
      </c>
      <c r="D22" s="65" t="s">
        <v>112</v>
      </c>
      <c r="E22" s="66">
        <v>6.2</v>
      </c>
      <c r="F22" s="67" t="s">
        <v>29</v>
      </c>
      <c r="G22" s="67" t="s">
        <v>30</v>
      </c>
      <c r="H22" s="68" t="s">
        <v>31</v>
      </c>
      <c r="I22" s="67" t="s">
        <v>37</v>
      </c>
      <c r="J22" s="68" t="s">
        <v>113</v>
      </c>
      <c r="K22" s="264">
        <v>11</v>
      </c>
      <c r="L22" s="265">
        <f t="shared" si="0"/>
        <v>15</v>
      </c>
      <c r="M22" s="266" t="s">
        <v>20</v>
      </c>
    </row>
    <row r="23" spans="1:41" ht="18.75" customHeight="1">
      <c r="A23" s="67">
        <v>19</v>
      </c>
      <c r="B23" s="1" t="s">
        <v>114</v>
      </c>
      <c r="C23" s="2" t="s">
        <v>115</v>
      </c>
      <c r="D23" s="65" t="s">
        <v>116</v>
      </c>
      <c r="E23" s="66">
        <v>6.3</v>
      </c>
      <c r="F23" s="67" t="s">
        <v>29</v>
      </c>
      <c r="G23" s="67" t="s">
        <v>30</v>
      </c>
      <c r="H23" s="68" t="s">
        <v>31</v>
      </c>
      <c r="I23" s="67" t="s">
        <v>117</v>
      </c>
      <c r="J23" s="68" t="s">
        <v>118</v>
      </c>
      <c r="K23" s="264">
        <v>10.75</v>
      </c>
      <c r="L23" s="265">
        <f t="shared" si="0"/>
        <v>19</v>
      </c>
      <c r="M23" s="266" t="s">
        <v>20</v>
      </c>
    </row>
    <row r="24" spans="1:41" ht="18.75" customHeight="1">
      <c r="A24" s="67">
        <v>20</v>
      </c>
      <c r="B24" s="1" t="s">
        <v>119</v>
      </c>
      <c r="C24" s="2" t="s">
        <v>120</v>
      </c>
      <c r="D24" s="65" t="s">
        <v>121</v>
      </c>
      <c r="E24" s="66">
        <v>6.1</v>
      </c>
      <c r="F24" s="67" t="s">
        <v>29</v>
      </c>
      <c r="G24" s="67" t="s">
        <v>30</v>
      </c>
      <c r="H24" s="68" t="s">
        <v>31</v>
      </c>
      <c r="I24" s="67" t="s">
        <v>122</v>
      </c>
      <c r="J24" s="68" t="s">
        <v>123</v>
      </c>
      <c r="K24" s="264">
        <v>10.5</v>
      </c>
      <c r="L24" s="265">
        <f t="shared" si="0"/>
        <v>20</v>
      </c>
      <c r="M24" s="266" t="s">
        <v>21</v>
      </c>
    </row>
    <row r="25" spans="1:41" ht="18.75" customHeight="1">
      <c r="A25" s="67">
        <v>21</v>
      </c>
      <c r="B25" s="4">
        <v>138</v>
      </c>
      <c r="C25" s="2" t="s">
        <v>124</v>
      </c>
      <c r="D25" s="65" t="s">
        <v>125</v>
      </c>
      <c r="E25" s="66">
        <v>6.7</v>
      </c>
      <c r="F25" s="67" t="s">
        <v>29</v>
      </c>
      <c r="G25" s="67" t="s">
        <v>30</v>
      </c>
      <c r="H25" s="68" t="s">
        <v>31</v>
      </c>
      <c r="I25" s="67" t="s">
        <v>58</v>
      </c>
      <c r="J25" s="68" t="s">
        <v>126</v>
      </c>
      <c r="K25" s="264">
        <v>10.5</v>
      </c>
      <c r="L25" s="265">
        <f t="shared" si="0"/>
        <v>20</v>
      </c>
      <c r="M25" s="266" t="s">
        <v>21</v>
      </c>
    </row>
    <row r="26" spans="1:41" ht="18.75" customHeight="1">
      <c r="A26" s="67">
        <v>22</v>
      </c>
      <c r="B26" s="4">
        <v>143</v>
      </c>
      <c r="C26" s="2" t="s">
        <v>127</v>
      </c>
      <c r="D26" s="65" t="s">
        <v>128</v>
      </c>
      <c r="E26" s="66">
        <v>6.4</v>
      </c>
      <c r="F26" s="67" t="s">
        <v>29</v>
      </c>
      <c r="G26" s="67" t="s">
        <v>30</v>
      </c>
      <c r="H26" s="68" t="s">
        <v>31</v>
      </c>
      <c r="I26" s="67" t="s">
        <v>58</v>
      </c>
      <c r="J26" s="68" t="s">
        <v>129</v>
      </c>
      <c r="K26" s="264">
        <v>10.5</v>
      </c>
      <c r="L26" s="265">
        <f t="shared" si="0"/>
        <v>20</v>
      </c>
      <c r="M26" s="266" t="s">
        <v>21</v>
      </c>
    </row>
    <row r="27" spans="1:41">
      <c r="A27" s="67">
        <v>23</v>
      </c>
      <c r="B27" s="1" t="s">
        <v>130</v>
      </c>
      <c r="C27" s="2" t="s">
        <v>131</v>
      </c>
      <c r="D27" s="65" t="s">
        <v>132</v>
      </c>
      <c r="E27" s="66">
        <v>6.2</v>
      </c>
      <c r="F27" s="67" t="s">
        <v>29</v>
      </c>
      <c r="G27" s="67" t="s">
        <v>30</v>
      </c>
      <c r="H27" s="68" t="s">
        <v>31</v>
      </c>
      <c r="I27" s="67" t="s">
        <v>133</v>
      </c>
      <c r="J27" s="68" t="s">
        <v>134</v>
      </c>
      <c r="K27" s="264">
        <v>10</v>
      </c>
      <c r="L27" s="265">
        <f t="shared" si="0"/>
        <v>23</v>
      </c>
      <c r="M27" s="266" t="s">
        <v>21</v>
      </c>
    </row>
    <row r="28" spans="1:41">
      <c r="A28" s="67">
        <v>24</v>
      </c>
      <c r="B28" s="1" t="s">
        <v>135</v>
      </c>
      <c r="C28" s="2" t="s">
        <v>136</v>
      </c>
      <c r="D28" s="65" t="s">
        <v>137</v>
      </c>
      <c r="E28" s="66">
        <v>6.1</v>
      </c>
      <c r="F28" s="67" t="s">
        <v>72</v>
      </c>
      <c r="G28" s="67" t="s">
        <v>73</v>
      </c>
      <c r="H28" s="68" t="s">
        <v>31</v>
      </c>
      <c r="I28" s="67" t="s">
        <v>74</v>
      </c>
      <c r="J28" s="68" t="s">
        <v>138</v>
      </c>
      <c r="K28" s="264">
        <v>10</v>
      </c>
      <c r="L28" s="265">
        <f t="shared" si="0"/>
        <v>23</v>
      </c>
      <c r="M28" s="266" t="s">
        <v>21</v>
      </c>
    </row>
    <row r="29" spans="1:41" ht="18.75" customHeight="1">
      <c r="A29" s="67">
        <v>1</v>
      </c>
      <c r="B29" s="1" t="s">
        <v>139</v>
      </c>
      <c r="C29" s="2" t="s">
        <v>140</v>
      </c>
      <c r="D29" s="65" t="s">
        <v>141</v>
      </c>
      <c r="E29" s="66">
        <v>6.1</v>
      </c>
      <c r="F29" s="67" t="s">
        <v>29</v>
      </c>
      <c r="G29" s="67" t="s">
        <v>30</v>
      </c>
      <c r="H29" s="68" t="s">
        <v>31</v>
      </c>
      <c r="I29" s="67" t="s">
        <v>54</v>
      </c>
      <c r="J29" s="68" t="s">
        <v>142</v>
      </c>
      <c r="K29" s="264">
        <v>10</v>
      </c>
      <c r="L29" s="265">
        <f t="shared" si="0"/>
        <v>23</v>
      </c>
      <c r="M29" s="266" t="s">
        <v>21</v>
      </c>
    </row>
    <row r="30" spans="1:41" ht="18.75" customHeight="1">
      <c r="A30" s="67">
        <v>2</v>
      </c>
      <c r="B30" s="1" t="s">
        <v>138</v>
      </c>
      <c r="C30" s="2" t="s">
        <v>143</v>
      </c>
      <c r="D30" s="65" t="s">
        <v>28</v>
      </c>
      <c r="E30" s="66">
        <v>6.3</v>
      </c>
      <c r="F30" s="67" t="s">
        <v>53</v>
      </c>
      <c r="G30" s="67" t="s">
        <v>30</v>
      </c>
      <c r="H30" s="68" t="s">
        <v>31</v>
      </c>
      <c r="I30" s="67" t="s">
        <v>100</v>
      </c>
      <c r="J30" s="68" t="s">
        <v>144</v>
      </c>
      <c r="K30" s="264">
        <v>10</v>
      </c>
      <c r="L30" s="265">
        <f t="shared" si="0"/>
        <v>23</v>
      </c>
      <c r="M30" s="266" t="s">
        <v>21</v>
      </c>
    </row>
    <row r="31" spans="1:41" ht="18.75" customHeight="1">
      <c r="A31" s="67">
        <v>3</v>
      </c>
      <c r="B31" s="1" t="s">
        <v>145</v>
      </c>
      <c r="C31" s="2" t="s">
        <v>146</v>
      </c>
      <c r="D31" s="65" t="s">
        <v>141</v>
      </c>
      <c r="E31" s="66">
        <v>6.1</v>
      </c>
      <c r="F31" s="67" t="s">
        <v>29</v>
      </c>
      <c r="G31" s="67" t="s">
        <v>30</v>
      </c>
      <c r="H31" s="68" t="s">
        <v>31</v>
      </c>
      <c r="I31" s="67" t="s">
        <v>122</v>
      </c>
      <c r="J31" s="68" t="s">
        <v>147</v>
      </c>
      <c r="K31" s="264">
        <v>10</v>
      </c>
      <c r="L31" s="265">
        <f t="shared" si="0"/>
        <v>23</v>
      </c>
      <c r="M31" s="266" t="s">
        <v>21</v>
      </c>
    </row>
    <row r="32" spans="1:41" ht="18.75" customHeight="1">
      <c r="A32" s="67">
        <v>4</v>
      </c>
      <c r="B32" s="4">
        <v>129</v>
      </c>
      <c r="C32" s="2" t="s">
        <v>148</v>
      </c>
      <c r="D32" s="65" t="s">
        <v>149</v>
      </c>
      <c r="E32" s="66">
        <v>6.8</v>
      </c>
      <c r="F32" s="67" t="s">
        <v>29</v>
      </c>
      <c r="G32" s="67" t="s">
        <v>30</v>
      </c>
      <c r="H32" s="68" t="s">
        <v>31</v>
      </c>
      <c r="I32" s="67" t="s">
        <v>105</v>
      </c>
      <c r="J32" s="68" t="s">
        <v>150</v>
      </c>
      <c r="K32" s="264">
        <v>10</v>
      </c>
      <c r="L32" s="265">
        <f t="shared" si="0"/>
        <v>23</v>
      </c>
      <c r="M32" s="266" t="s">
        <v>21</v>
      </c>
    </row>
    <row r="33" spans="1:13">
      <c r="A33" s="67">
        <v>5</v>
      </c>
      <c r="B33" s="4">
        <v>133</v>
      </c>
      <c r="C33" s="2" t="s">
        <v>151</v>
      </c>
      <c r="D33" s="65" t="s">
        <v>79</v>
      </c>
      <c r="E33" s="66">
        <v>6.8</v>
      </c>
      <c r="F33" s="67" t="s">
        <v>29</v>
      </c>
      <c r="G33" s="67" t="s">
        <v>30</v>
      </c>
      <c r="H33" s="68" t="s">
        <v>31</v>
      </c>
      <c r="I33" s="67" t="s">
        <v>105</v>
      </c>
      <c r="J33" s="68" t="s">
        <v>152</v>
      </c>
      <c r="K33" s="264">
        <v>10</v>
      </c>
      <c r="L33" s="265">
        <f t="shared" si="0"/>
        <v>23</v>
      </c>
      <c r="M33" s="266" t="s">
        <v>21</v>
      </c>
    </row>
    <row r="34" spans="1:13">
      <c r="A34" s="67">
        <v>6</v>
      </c>
      <c r="B34" s="1" t="s">
        <v>153</v>
      </c>
      <c r="C34" s="2" t="s">
        <v>154</v>
      </c>
      <c r="D34" s="65" t="s">
        <v>155</v>
      </c>
      <c r="E34" s="66">
        <v>6.1</v>
      </c>
      <c r="F34" s="67" t="s">
        <v>53</v>
      </c>
      <c r="G34" s="67" t="s">
        <v>30</v>
      </c>
      <c r="H34" s="68" t="s">
        <v>31</v>
      </c>
      <c r="I34" s="67" t="s">
        <v>80</v>
      </c>
      <c r="J34" s="68" t="s">
        <v>156</v>
      </c>
      <c r="K34" s="264">
        <v>10</v>
      </c>
      <c r="L34" s="265">
        <f t="shared" si="0"/>
        <v>23</v>
      </c>
      <c r="M34" s="266" t="s">
        <v>21</v>
      </c>
    </row>
    <row r="35" spans="1:13">
      <c r="A35" s="67">
        <v>7</v>
      </c>
      <c r="B35" s="1" t="s">
        <v>157</v>
      </c>
      <c r="C35" s="2" t="s">
        <v>158</v>
      </c>
      <c r="D35" s="65" t="s">
        <v>159</v>
      </c>
      <c r="E35" s="66">
        <v>6.1</v>
      </c>
      <c r="F35" s="67" t="s">
        <v>29</v>
      </c>
      <c r="G35" s="67" t="s">
        <v>30</v>
      </c>
      <c r="H35" s="68" t="s">
        <v>31</v>
      </c>
      <c r="I35" s="67" t="s">
        <v>80</v>
      </c>
      <c r="J35" s="68" t="s">
        <v>160</v>
      </c>
      <c r="K35" s="264">
        <v>10</v>
      </c>
      <c r="L35" s="265">
        <f t="shared" si="0"/>
        <v>23</v>
      </c>
      <c r="M35" s="266" t="s">
        <v>21</v>
      </c>
    </row>
    <row r="36" spans="1:13">
      <c r="A36" s="67">
        <v>8</v>
      </c>
      <c r="B36" s="1" t="s">
        <v>161</v>
      </c>
      <c r="C36" s="2" t="s">
        <v>162</v>
      </c>
      <c r="D36" s="65" t="s">
        <v>163</v>
      </c>
      <c r="E36" s="66">
        <v>6.3</v>
      </c>
      <c r="F36" s="67" t="s">
        <v>53</v>
      </c>
      <c r="G36" s="67" t="s">
        <v>164</v>
      </c>
      <c r="H36" s="68" t="s">
        <v>31</v>
      </c>
      <c r="I36" s="67" t="s">
        <v>93</v>
      </c>
      <c r="J36" s="68" t="s">
        <v>161</v>
      </c>
      <c r="K36" s="264">
        <v>10</v>
      </c>
      <c r="L36" s="265">
        <f t="shared" si="0"/>
        <v>23</v>
      </c>
      <c r="M36" s="266" t="s">
        <v>21</v>
      </c>
    </row>
    <row r="37" spans="1:13">
      <c r="A37" s="67">
        <v>9</v>
      </c>
      <c r="B37" s="4">
        <v>135</v>
      </c>
      <c r="C37" s="2" t="s">
        <v>165</v>
      </c>
      <c r="D37" s="65" t="s">
        <v>166</v>
      </c>
      <c r="E37" s="66">
        <v>6.1</v>
      </c>
      <c r="F37" s="67" t="s">
        <v>29</v>
      </c>
      <c r="G37" s="67" t="s">
        <v>30</v>
      </c>
      <c r="H37" s="68" t="s">
        <v>31</v>
      </c>
      <c r="I37" s="67" t="s">
        <v>167</v>
      </c>
      <c r="J37" s="68" t="s">
        <v>168</v>
      </c>
      <c r="K37" s="264">
        <v>10</v>
      </c>
      <c r="L37" s="265">
        <f t="shared" si="0"/>
        <v>23</v>
      </c>
      <c r="M37" s="266" t="s">
        <v>21</v>
      </c>
    </row>
    <row r="38" spans="1:13">
      <c r="A38" s="67">
        <v>10</v>
      </c>
      <c r="B38" s="1" t="s">
        <v>169</v>
      </c>
      <c r="C38" s="2" t="s">
        <v>170</v>
      </c>
      <c r="D38" s="65" t="s">
        <v>171</v>
      </c>
      <c r="E38" s="66">
        <v>6.2</v>
      </c>
      <c r="F38" s="67" t="s">
        <v>29</v>
      </c>
      <c r="G38" s="67" t="s">
        <v>30</v>
      </c>
      <c r="H38" s="68" t="s">
        <v>31</v>
      </c>
      <c r="I38" s="67" t="s">
        <v>172</v>
      </c>
      <c r="J38" s="68" t="s">
        <v>173</v>
      </c>
      <c r="K38" s="264">
        <v>9.75</v>
      </c>
      <c r="L38" s="265">
        <f t="shared" si="0"/>
        <v>34</v>
      </c>
      <c r="M38" s="266"/>
    </row>
    <row r="39" spans="1:13">
      <c r="A39" s="67">
        <v>11</v>
      </c>
      <c r="B39" s="4">
        <v>142</v>
      </c>
      <c r="C39" s="2" t="s">
        <v>174</v>
      </c>
      <c r="D39" s="65" t="s">
        <v>175</v>
      </c>
      <c r="E39" s="66">
        <v>6.8</v>
      </c>
      <c r="F39" s="67" t="s">
        <v>29</v>
      </c>
      <c r="G39" s="67" t="s">
        <v>30</v>
      </c>
      <c r="H39" s="68" t="s">
        <v>31</v>
      </c>
      <c r="I39" s="67" t="s">
        <v>105</v>
      </c>
      <c r="J39" s="68" t="s">
        <v>176</v>
      </c>
      <c r="K39" s="264">
        <v>9.75</v>
      </c>
      <c r="L39" s="265">
        <f t="shared" si="0"/>
        <v>34</v>
      </c>
      <c r="M39" s="266"/>
    </row>
    <row r="40" spans="1:13">
      <c r="A40" s="67">
        <v>12</v>
      </c>
      <c r="B40" s="1" t="s">
        <v>177</v>
      </c>
      <c r="C40" s="2" t="s">
        <v>178</v>
      </c>
      <c r="D40" s="65" t="s">
        <v>155</v>
      </c>
      <c r="E40" s="66">
        <v>6.3</v>
      </c>
      <c r="F40" s="67" t="s">
        <v>53</v>
      </c>
      <c r="G40" s="67" t="s">
        <v>30</v>
      </c>
      <c r="H40" s="68" t="s">
        <v>31</v>
      </c>
      <c r="I40" s="67" t="s">
        <v>100</v>
      </c>
      <c r="J40" s="68" t="s">
        <v>179</v>
      </c>
      <c r="K40" s="264">
        <v>9.5</v>
      </c>
      <c r="L40" s="265">
        <f t="shared" si="0"/>
        <v>36</v>
      </c>
      <c r="M40" s="266"/>
    </row>
    <row r="41" spans="1:13">
      <c r="A41" s="67">
        <v>13</v>
      </c>
      <c r="B41" s="1" t="s">
        <v>180</v>
      </c>
      <c r="C41" s="2" t="s">
        <v>181</v>
      </c>
      <c r="D41" s="65" t="s">
        <v>42</v>
      </c>
      <c r="E41" s="66">
        <v>6.4</v>
      </c>
      <c r="F41" s="67" t="s">
        <v>29</v>
      </c>
      <c r="G41" s="67" t="s">
        <v>30</v>
      </c>
      <c r="H41" s="68" t="s">
        <v>31</v>
      </c>
      <c r="I41" s="67" t="s">
        <v>182</v>
      </c>
      <c r="J41" s="68" t="s">
        <v>183</v>
      </c>
      <c r="K41" s="264">
        <v>9.5</v>
      </c>
      <c r="L41" s="265">
        <f t="shared" si="0"/>
        <v>36</v>
      </c>
      <c r="M41" s="266"/>
    </row>
    <row r="42" spans="1:13">
      <c r="A42" s="67">
        <v>14</v>
      </c>
      <c r="B42" s="1" t="s">
        <v>184</v>
      </c>
      <c r="C42" s="2" t="s">
        <v>185</v>
      </c>
      <c r="D42" s="65" t="s">
        <v>186</v>
      </c>
      <c r="E42" s="66">
        <v>6.1</v>
      </c>
      <c r="F42" s="67" t="s">
        <v>29</v>
      </c>
      <c r="G42" s="67" t="s">
        <v>30</v>
      </c>
      <c r="H42" s="68" t="s">
        <v>31</v>
      </c>
      <c r="I42" s="67" t="s">
        <v>80</v>
      </c>
      <c r="J42" s="68" t="s">
        <v>187</v>
      </c>
      <c r="K42" s="264">
        <v>9.25</v>
      </c>
      <c r="L42" s="265">
        <f t="shared" si="0"/>
        <v>38</v>
      </c>
      <c r="M42" s="266"/>
    </row>
    <row r="43" spans="1:13">
      <c r="A43" s="67">
        <v>15</v>
      </c>
      <c r="B43" s="1" t="s">
        <v>188</v>
      </c>
      <c r="C43" s="2" t="s">
        <v>189</v>
      </c>
      <c r="D43" s="65" t="s">
        <v>190</v>
      </c>
      <c r="E43" s="66">
        <v>6.3</v>
      </c>
      <c r="F43" s="67" t="s">
        <v>72</v>
      </c>
      <c r="G43" s="67" t="s">
        <v>73</v>
      </c>
      <c r="H43" s="68" t="s">
        <v>31</v>
      </c>
      <c r="I43" s="67" t="s">
        <v>74</v>
      </c>
      <c r="J43" s="68" t="s">
        <v>135</v>
      </c>
      <c r="K43" s="264">
        <v>9</v>
      </c>
      <c r="L43" s="265">
        <f t="shared" si="0"/>
        <v>39</v>
      </c>
      <c r="M43" s="266"/>
    </row>
    <row r="44" spans="1:13">
      <c r="A44" s="67">
        <v>16</v>
      </c>
      <c r="B44" s="4">
        <v>140</v>
      </c>
      <c r="C44" s="2" t="s">
        <v>191</v>
      </c>
      <c r="D44" s="65" t="s">
        <v>192</v>
      </c>
      <c r="E44" s="66">
        <v>6.8</v>
      </c>
      <c r="F44" s="67" t="s">
        <v>29</v>
      </c>
      <c r="G44" s="67" t="s">
        <v>30</v>
      </c>
      <c r="H44" s="68" t="s">
        <v>31</v>
      </c>
      <c r="I44" s="67" t="s">
        <v>105</v>
      </c>
      <c r="J44" s="68" t="s">
        <v>193</v>
      </c>
      <c r="K44" s="264">
        <v>9</v>
      </c>
      <c r="L44" s="265">
        <f t="shared" si="0"/>
        <v>39</v>
      </c>
      <c r="M44" s="266"/>
    </row>
    <row r="45" spans="1:13">
      <c r="A45" s="67">
        <v>17</v>
      </c>
      <c r="B45" s="1" t="s">
        <v>194</v>
      </c>
      <c r="C45" s="2" t="s">
        <v>195</v>
      </c>
      <c r="D45" s="65" t="s">
        <v>175</v>
      </c>
      <c r="E45" s="66">
        <v>6.5</v>
      </c>
      <c r="F45" s="67" t="s">
        <v>29</v>
      </c>
      <c r="G45" s="67" t="s">
        <v>30</v>
      </c>
      <c r="H45" s="68" t="s">
        <v>31</v>
      </c>
      <c r="I45" s="67" t="s">
        <v>80</v>
      </c>
      <c r="J45" s="68" t="s">
        <v>196</v>
      </c>
      <c r="K45" s="264">
        <v>9</v>
      </c>
      <c r="L45" s="265">
        <f t="shared" si="0"/>
        <v>39</v>
      </c>
      <c r="M45" s="266"/>
    </row>
    <row r="46" spans="1:13">
      <c r="A46" s="67">
        <v>1</v>
      </c>
      <c r="B46" s="4">
        <v>130</v>
      </c>
      <c r="C46" s="2" t="s">
        <v>197</v>
      </c>
      <c r="D46" s="65" t="s">
        <v>198</v>
      </c>
      <c r="E46" s="66">
        <v>6.1</v>
      </c>
      <c r="F46" s="67" t="s">
        <v>29</v>
      </c>
      <c r="G46" s="67" t="s">
        <v>30</v>
      </c>
      <c r="H46" s="68" t="s">
        <v>31</v>
      </c>
      <c r="I46" s="67" t="s">
        <v>167</v>
      </c>
      <c r="J46" s="68" t="s">
        <v>199</v>
      </c>
      <c r="K46" s="264">
        <v>9</v>
      </c>
      <c r="L46" s="265">
        <f t="shared" si="0"/>
        <v>39</v>
      </c>
      <c r="M46" s="266"/>
    </row>
    <row r="47" spans="1:13">
      <c r="A47" s="67">
        <v>2</v>
      </c>
      <c r="B47" s="4">
        <v>131</v>
      </c>
      <c r="C47" s="2" t="s">
        <v>200</v>
      </c>
      <c r="D47" s="65" t="s">
        <v>201</v>
      </c>
      <c r="E47" s="66">
        <v>6.1</v>
      </c>
      <c r="F47" s="67" t="s">
        <v>29</v>
      </c>
      <c r="G47" s="67" t="s">
        <v>30</v>
      </c>
      <c r="H47" s="68" t="s">
        <v>31</v>
      </c>
      <c r="I47" s="67" t="s">
        <v>167</v>
      </c>
      <c r="J47" s="68" t="s">
        <v>202</v>
      </c>
      <c r="K47" s="264">
        <v>8.75</v>
      </c>
      <c r="L47" s="265">
        <f t="shared" si="0"/>
        <v>43</v>
      </c>
      <c r="M47" s="266"/>
    </row>
    <row r="48" spans="1:13">
      <c r="A48" s="67">
        <v>3</v>
      </c>
      <c r="B48" s="1" t="s">
        <v>203</v>
      </c>
      <c r="C48" s="2" t="s">
        <v>204</v>
      </c>
      <c r="D48" s="65" t="s">
        <v>205</v>
      </c>
      <c r="E48" s="66">
        <v>6.1</v>
      </c>
      <c r="F48" s="67" t="s">
        <v>29</v>
      </c>
      <c r="G48" s="67" t="s">
        <v>30</v>
      </c>
      <c r="H48" s="68" t="s">
        <v>31</v>
      </c>
      <c r="I48" s="67" t="s">
        <v>206</v>
      </c>
      <c r="J48" s="68" t="s">
        <v>207</v>
      </c>
      <c r="K48" s="264">
        <v>8.75</v>
      </c>
      <c r="L48" s="265">
        <f t="shared" si="0"/>
        <v>43</v>
      </c>
      <c r="M48" s="266"/>
    </row>
    <row r="49" spans="1:13">
      <c r="A49" s="67">
        <v>4</v>
      </c>
      <c r="B49" s="1" t="s">
        <v>208</v>
      </c>
      <c r="C49" s="2" t="s">
        <v>209</v>
      </c>
      <c r="D49" s="65" t="s">
        <v>210</v>
      </c>
      <c r="E49" s="66">
        <v>6.1</v>
      </c>
      <c r="F49" s="67" t="s">
        <v>29</v>
      </c>
      <c r="G49" s="67" t="s">
        <v>30</v>
      </c>
      <c r="H49" s="68" t="s">
        <v>31</v>
      </c>
      <c r="I49" s="67" t="s">
        <v>172</v>
      </c>
      <c r="J49" s="68" t="s">
        <v>180</v>
      </c>
      <c r="K49" s="264">
        <v>8.5</v>
      </c>
      <c r="L49" s="265">
        <f t="shared" si="0"/>
        <v>45</v>
      </c>
      <c r="M49" s="266"/>
    </row>
    <row r="50" spans="1:13">
      <c r="A50" s="67">
        <v>5</v>
      </c>
      <c r="B50" s="4">
        <v>139</v>
      </c>
      <c r="C50" s="2" t="s">
        <v>211</v>
      </c>
      <c r="D50" s="65" t="s">
        <v>212</v>
      </c>
      <c r="E50" s="66">
        <v>6.7</v>
      </c>
      <c r="F50" s="67" t="s">
        <v>29</v>
      </c>
      <c r="G50" s="67" t="s">
        <v>30</v>
      </c>
      <c r="H50" s="68" t="s">
        <v>31</v>
      </c>
      <c r="I50" s="67" t="s">
        <v>105</v>
      </c>
      <c r="J50" s="68" t="s">
        <v>213</v>
      </c>
      <c r="K50" s="264">
        <v>8.5</v>
      </c>
      <c r="L50" s="265">
        <f t="shared" si="0"/>
        <v>45</v>
      </c>
      <c r="M50" s="266"/>
    </row>
    <row r="51" spans="1:13">
      <c r="A51" s="67">
        <v>6</v>
      </c>
      <c r="B51" s="4">
        <v>136</v>
      </c>
      <c r="C51" s="2" t="s">
        <v>214</v>
      </c>
      <c r="D51" s="65" t="s">
        <v>215</v>
      </c>
      <c r="E51" s="66">
        <v>6.1</v>
      </c>
      <c r="F51" s="67" t="s">
        <v>29</v>
      </c>
      <c r="G51" s="67" t="s">
        <v>30</v>
      </c>
      <c r="H51" s="68" t="s">
        <v>31</v>
      </c>
      <c r="I51" s="67" t="s">
        <v>167</v>
      </c>
      <c r="J51" s="68" t="s">
        <v>216</v>
      </c>
      <c r="K51" s="264">
        <v>8.5</v>
      </c>
      <c r="L51" s="265">
        <f t="shared" si="0"/>
        <v>45</v>
      </c>
      <c r="M51" s="266"/>
    </row>
    <row r="52" spans="1:13">
      <c r="A52" s="67">
        <v>7</v>
      </c>
      <c r="B52" s="1" t="s">
        <v>217</v>
      </c>
      <c r="C52" s="2" t="s">
        <v>218</v>
      </c>
      <c r="D52" s="65" t="s">
        <v>219</v>
      </c>
      <c r="E52" s="66">
        <v>6.1</v>
      </c>
      <c r="F52" s="67" t="s">
        <v>72</v>
      </c>
      <c r="G52" s="67" t="s">
        <v>73</v>
      </c>
      <c r="H52" s="68" t="s">
        <v>31</v>
      </c>
      <c r="I52" s="67" t="s">
        <v>74</v>
      </c>
      <c r="J52" s="68" t="s">
        <v>220</v>
      </c>
      <c r="K52" s="264">
        <v>8.25</v>
      </c>
      <c r="L52" s="265">
        <f t="shared" si="0"/>
        <v>48</v>
      </c>
      <c r="M52" s="266"/>
    </row>
    <row r="53" spans="1:13">
      <c r="A53" s="67">
        <v>8</v>
      </c>
      <c r="B53" s="1" t="s">
        <v>118</v>
      </c>
      <c r="C53" s="2" t="s">
        <v>221</v>
      </c>
      <c r="D53" s="65" t="s">
        <v>205</v>
      </c>
      <c r="E53" s="66">
        <v>6.4</v>
      </c>
      <c r="F53" s="67" t="s">
        <v>29</v>
      </c>
      <c r="G53" s="67" t="s">
        <v>30</v>
      </c>
      <c r="H53" s="68" t="s">
        <v>31</v>
      </c>
      <c r="I53" s="67" t="s">
        <v>182</v>
      </c>
      <c r="J53" s="68" t="s">
        <v>222</v>
      </c>
      <c r="K53" s="264">
        <v>8</v>
      </c>
      <c r="L53" s="265">
        <f t="shared" si="0"/>
        <v>49</v>
      </c>
      <c r="M53" s="266"/>
    </row>
    <row r="54" spans="1:13">
      <c r="A54" s="67">
        <v>9</v>
      </c>
      <c r="B54" s="1" t="s">
        <v>223</v>
      </c>
      <c r="C54" s="2" t="s">
        <v>224</v>
      </c>
      <c r="D54" s="65" t="s">
        <v>104</v>
      </c>
      <c r="E54" s="66">
        <v>6.3</v>
      </c>
      <c r="F54" s="67" t="s">
        <v>29</v>
      </c>
      <c r="G54" s="67" t="s">
        <v>30</v>
      </c>
      <c r="H54" s="68" t="s">
        <v>31</v>
      </c>
      <c r="I54" s="67" t="s">
        <v>117</v>
      </c>
      <c r="J54" s="68" t="s">
        <v>225</v>
      </c>
      <c r="K54" s="264">
        <v>8</v>
      </c>
      <c r="L54" s="265">
        <f t="shared" si="0"/>
        <v>49</v>
      </c>
      <c r="M54" s="266"/>
    </row>
    <row r="55" spans="1:13">
      <c r="A55" s="67">
        <v>10</v>
      </c>
      <c r="B55" s="1" t="s">
        <v>113</v>
      </c>
      <c r="C55" s="2" t="s">
        <v>226</v>
      </c>
      <c r="D55" s="65" t="s">
        <v>212</v>
      </c>
      <c r="E55" s="66">
        <v>6.3</v>
      </c>
      <c r="F55" s="67" t="s">
        <v>29</v>
      </c>
      <c r="G55" s="67" t="s">
        <v>30</v>
      </c>
      <c r="H55" s="68" t="s">
        <v>31</v>
      </c>
      <c r="I55" s="67" t="s">
        <v>117</v>
      </c>
      <c r="J55" s="68" t="s">
        <v>227</v>
      </c>
      <c r="K55" s="264">
        <v>8</v>
      </c>
      <c r="L55" s="265">
        <f t="shared" si="0"/>
        <v>49</v>
      </c>
      <c r="M55" s="266"/>
    </row>
    <row r="56" spans="1:13">
      <c r="A56" s="67">
        <v>11</v>
      </c>
      <c r="B56" s="1" t="s">
        <v>228</v>
      </c>
      <c r="C56" s="2" t="s">
        <v>229</v>
      </c>
      <c r="D56" s="65" t="s">
        <v>175</v>
      </c>
      <c r="E56" s="66">
        <v>6.4</v>
      </c>
      <c r="F56" s="67" t="s">
        <v>29</v>
      </c>
      <c r="G56" s="67" t="s">
        <v>30</v>
      </c>
      <c r="H56" s="68" t="s">
        <v>31</v>
      </c>
      <c r="I56" s="67" t="s">
        <v>230</v>
      </c>
      <c r="J56" s="68" t="s">
        <v>231</v>
      </c>
      <c r="K56" s="264">
        <v>8</v>
      </c>
      <c r="L56" s="265">
        <f t="shared" si="0"/>
        <v>49</v>
      </c>
      <c r="M56" s="266"/>
    </row>
    <row r="57" spans="1:13">
      <c r="A57" s="67">
        <v>12</v>
      </c>
      <c r="B57" s="1" t="s">
        <v>232</v>
      </c>
      <c r="C57" s="2" t="s">
        <v>233</v>
      </c>
      <c r="D57" s="65" t="s">
        <v>234</v>
      </c>
      <c r="E57" s="66">
        <v>6.1</v>
      </c>
      <c r="F57" s="67" t="s">
        <v>53</v>
      </c>
      <c r="G57" s="67" t="s">
        <v>164</v>
      </c>
      <c r="H57" s="68" t="s">
        <v>31</v>
      </c>
      <c r="I57" s="67" t="s">
        <v>93</v>
      </c>
      <c r="J57" s="68" t="s">
        <v>114</v>
      </c>
      <c r="K57" s="264">
        <v>8</v>
      </c>
      <c r="L57" s="265">
        <f t="shared" si="0"/>
        <v>49</v>
      </c>
      <c r="M57" s="266"/>
    </row>
    <row r="58" spans="1:13">
      <c r="A58" s="67">
        <v>13</v>
      </c>
      <c r="B58" s="4">
        <v>122</v>
      </c>
      <c r="C58" s="2" t="s">
        <v>235</v>
      </c>
      <c r="D58" s="65" t="s">
        <v>236</v>
      </c>
      <c r="E58" s="66">
        <v>6.1</v>
      </c>
      <c r="F58" s="67" t="s">
        <v>29</v>
      </c>
      <c r="G58" s="67" t="s">
        <v>30</v>
      </c>
      <c r="H58" s="68" t="s">
        <v>31</v>
      </c>
      <c r="I58" s="67" t="s">
        <v>167</v>
      </c>
      <c r="J58" s="68" t="s">
        <v>237</v>
      </c>
      <c r="K58" s="264">
        <v>8</v>
      </c>
      <c r="L58" s="265">
        <f t="shared" si="0"/>
        <v>49</v>
      </c>
      <c r="M58" s="266"/>
    </row>
    <row r="59" spans="1:13">
      <c r="A59" s="67">
        <v>14</v>
      </c>
      <c r="B59" s="1" t="s">
        <v>238</v>
      </c>
      <c r="C59" s="2" t="s">
        <v>239</v>
      </c>
      <c r="D59" s="65" t="s">
        <v>240</v>
      </c>
      <c r="E59" s="66">
        <v>6.1</v>
      </c>
      <c r="F59" s="67" t="s">
        <v>29</v>
      </c>
      <c r="G59" s="67" t="s">
        <v>30</v>
      </c>
      <c r="H59" s="68" t="s">
        <v>31</v>
      </c>
      <c r="I59" s="67" t="s">
        <v>133</v>
      </c>
      <c r="J59" s="68" t="s">
        <v>241</v>
      </c>
      <c r="K59" s="264">
        <v>7.5</v>
      </c>
      <c r="L59" s="265">
        <f t="shared" si="0"/>
        <v>55</v>
      </c>
      <c r="M59" s="266"/>
    </row>
    <row r="60" spans="1:13">
      <c r="A60" s="67">
        <v>15</v>
      </c>
      <c r="B60" s="4">
        <v>132</v>
      </c>
      <c r="C60" s="2" t="s">
        <v>242</v>
      </c>
      <c r="D60" s="65" t="s">
        <v>243</v>
      </c>
      <c r="E60" s="66">
        <v>6.7</v>
      </c>
      <c r="F60" s="67" t="s">
        <v>29</v>
      </c>
      <c r="G60" s="67" t="s">
        <v>30</v>
      </c>
      <c r="H60" s="68" t="s">
        <v>31</v>
      </c>
      <c r="I60" s="67" t="s">
        <v>105</v>
      </c>
      <c r="J60" s="68" t="s">
        <v>244</v>
      </c>
      <c r="K60" s="264">
        <v>7.5</v>
      </c>
      <c r="L60" s="265">
        <f t="shared" si="0"/>
        <v>55</v>
      </c>
      <c r="M60" s="266"/>
    </row>
    <row r="61" spans="1:13">
      <c r="A61" s="67">
        <v>16</v>
      </c>
      <c r="B61" s="1" t="s">
        <v>245</v>
      </c>
      <c r="C61" s="2" t="s">
        <v>246</v>
      </c>
      <c r="D61" s="65" t="s">
        <v>247</v>
      </c>
      <c r="E61" s="66">
        <v>6.1</v>
      </c>
      <c r="F61" s="67" t="s">
        <v>29</v>
      </c>
      <c r="G61" s="67" t="s">
        <v>30</v>
      </c>
      <c r="H61" s="68" t="s">
        <v>31</v>
      </c>
      <c r="I61" s="67" t="s">
        <v>80</v>
      </c>
      <c r="J61" s="68" t="s">
        <v>119</v>
      </c>
      <c r="K61" s="264">
        <v>7.5</v>
      </c>
      <c r="L61" s="265">
        <f t="shared" si="0"/>
        <v>55</v>
      </c>
      <c r="M61" s="266"/>
    </row>
    <row r="62" spans="1:13">
      <c r="A62" s="67">
        <v>17</v>
      </c>
      <c r="B62" s="1" t="s">
        <v>248</v>
      </c>
      <c r="C62" s="2" t="s">
        <v>249</v>
      </c>
      <c r="D62" s="65" t="s">
        <v>250</v>
      </c>
      <c r="E62" s="66">
        <v>6.2</v>
      </c>
      <c r="F62" s="67" t="s">
        <v>29</v>
      </c>
      <c r="G62" s="67" t="s">
        <v>30</v>
      </c>
      <c r="H62" s="68" t="s">
        <v>31</v>
      </c>
      <c r="I62" s="67" t="s">
        <v>182</v>
      </c>
      <c r="J62" s="68" t="s">
        <v>251</v>
      </c>
      <c r="K62" s="264">
        <v>7.25</v>
      </c>
      <c r="L62" s="265">
        <f t="shared" si="0"/>
        <v>58</v>
      </c>
      <c r="M62" s="266"/>
    </row>
    <row r="63" spans="1:13">
      <c r="A63" s="67">
        <v>18</v>
      </c>
      <c r="B63" s="1" t="s">
        <v>252</v>
      </c>
      <c r="C63" s="2" t="s">
        <v>253</v>
      </c>
      <c r="D63" s="65" t="s">
        <v>236</v>
      </c>
      <c r="E63" s="66">
        <v>6.1</v>
      </c>
      <c r="F63" s="67" t="s">
        <v>53</v>
      </c>
      <c r="G63" s="67" t="s">
        <v>30</v>
      </c>
      <c r="H63" s="68" t="s">
        <v>31</v>
      </c>
      <c r="I63" s="67" t="s">
        <v>230</v>
      </c>
      <c r="J63" s="68" t="s">
        <v>254</v>
      </c>
      <c r="K63" s="264">
        <v>7</v>
      </c>
      <c r="L63" s="265">
        <f t="shared" si="0"/>
        <v>59</v>
      </c>
      <c r="M63" s="266"/>
    </row>
    <row r="64" spans="1:13">
      <c r="A64" s="67">
        <v>19</v>
      </c>
      <c r="B64" s="1" t="s">
        <v>255</v>
      </c>
      <c r="C64" s="2" t="s">
        <v>256</v>
      </c>
      <c r="D64" s="65" t="s">
        <v>66</v>
      </c>
      <c r="E64" s="66">
        <v>6.3</v>
      </c>
      <c r="F64" s="67" t="s">
        <v>29</v>
      </c>
      <c r="G64" s="67" t="s">
        <v>164</v>
      </c>
      <c r="H64" s="68" t="s">
        <v>31</v>
      </c>
      <c r="I64" s="67" t="s">
        <v>93</v>
      </c>
      <c r="J64" s="68" t="s">
        <v>257</v>
      </c>
      <c r="K64" s="264">
        <v>6.75</v>
      </c>
      <c r="L64" s="265">
        <f t="shared" si="0"/>
        <v>60</v>
      </c>
      <c r="M64" s="266"/>
    </row>
    <row r="65" spans="1:13">
      <c r="A65" s="67">
        <v>20</v>
      </c>
      <c r="B65" s="1" t="s">
        <v>258</v>
      </c>
      <c r="C65" s="2" t="s">
        <v>259</v>
      </c>
      <c r="D65" s="65" t="s">
        <v>132</v>
      </c>
      <c r="E65" s="66">
        <v>6.4</v>
      </c>
      <c r="F65" s="67" t="s">
        <v>29</v>
      </c>
      <c r="G65" s="67" t="s">
        <v>30</v>
      </c>
      <c r="H65" s="68" t="s">
        <v>31</v>
      </c>
      <c r="I65" s="67" t="s">
        <v>230</v>
      </c>
      <c r="J65" s="68" t="s">
        <v>260</v>
      </c>
      <c r="K65" s="264">
        <v>6</v>
      </c>
      <c r="L65" s="265">
        <f t="shared" si="0"/>
        <v>61</v>
      </c>
      <c r="M65" s="266"/>
    </row>
    <row r="66" spans="1:13">
      <c r="A66" s="67">
        <v>21</v>
      </c>
      <c r="B66" s="1" t="s">
        <v>261</v>
      </c>
      <c r="C66" s="2" t="s">
        <v>262</v>
      </c>
      <c r="D66" s="65" t="s">
        <v>201</v>
      </c>
      <c r="E66" s="66">
        <v>6.4</v>
      </c>
      <c r="F66" s="67" t="s">
        <v>29</v>
      </c>
      <c r="G66" s="67" t="s">
        <v>30</v>
      </c>
      <c r="H66" s="68" t="s">
        <v>31</v>
      </c>
      <c r="I66" s="67" t="s">
        <v>230</v>
      </c>
      <c r="J66" s="68" t="s">
        <v>263</v>
      </c>
      <c r="K66" s="264">
        <v>6</v>
      </c>
      <c r="L66" s="265">
        <f t="shared" si="0"/>
        <v>61</v>
      </c>
      <c r="M66" s="266"/>
    </row>
    <row r="67" spans="1:13">
      <c r="A67" s="67">
        <v>22</v>
      </c>
      <c r="B67" s="1" t="s">
        <v>264</v>
      </c>
      <c r="C67" s="2" t="s">
        <v>265</v>
      </c>
      <c r="D67" s="65" t="s">
        <v>240</v>
      </c>
      <c r="E67" s="66">
        <v>6.4</v>
      </c>
      <c r="F67" s="67" t="s">
        <v>29</v>
      </c>
      <c r="G67" s="67" t="s">
        <v>30</v>
      </c>
      <c r="H67" s="68" t="s">
        <v>31</v>
      </c>
      <c r="I67" s="67" t="s">
        <v>230</v>
      </c>
      <c r="J67" s="68" t="s">
        <v>266</v>
      </c>
      <c r="K67" s="264">
        <v>6</v>
      </c>
      <c r="L67" s="265">
        <f t="shared" si="0"/>
        <v>61</v>
      </c>
      <c r="M67" s="266"/>
    </row>
    <row r="68" spans="1:13">
      <c r="A68" s="67">
        <v>23</v>
      </c>
      <c r="B68" s="1" t="s">
        <v>267</v>
      </c>
      <c r="C68" s="2" t="s">
        <v>268</v>
      </c>
      <c r="D68" s="65" t="s">
        <v>149</v>
      </c>
      <c r="E68" s="66">
        <v>6.2</v>
      </c>
      <c r="F68" s="67" t="s">
        <v>53</v>
      </c>
      <c r="G68" s="67" t="s">
        <v>30</v>
      </c>
      <c r="H68" s="68" t="s">
        <v>31</v>
      </c>
      <c r="I68" s="67" t="s">
        <v>182</v>
      </c>
      <c r="J68" s="68" t="s">
        <v>269</v>
      </c>
      <c r="K68" s="264">
        <v>3.75</v>
      </c>
      <c r="L68" s="265">
        <f t="shared" si="0"/>
        <v>64</v>
      </c>
      <c r="M68" s="266"/>
    </row>
    <row r="69" spans="1:13">
      <c r="A69" s="71">
        <v>1</v>
      </c>
      <c r="B69" s="5" t="s">
        <v>94</v>
      </c>
      <c r="C69" s="6" t="s">
        <v>270</v>
      </c>
      <c r="D69" s="69" t="s">
        <v>250</v>
      </c>
      <c r="E69" s="70">
        <v>6.4</v>
      </c>
      <c r="F69" s="71" t="s">
        <v>29</v>
      </c>
      <c r="G69" s="71" t="s">
        <v>30</v>
      </c>
      <c r="H69" s="72" t="s">
        <v>271</v>
      </c>
      <c r="I69" s="71" t="s">
        <v>182</v>
      </c>
      <c r="J69" s="72" t="s">
        <v>272</v>
      </c>
      <c r="K69" s="274">
        <v>16.600000000000001</v>
      </c>
      <c r="L69" s="253">
        <v>1</v>
      </c>
      <c r="M69" s="275" t="s">
        <v>18</v>
      </c>
    </row>
    <row r="70" spans="1:13">
      <c r="A70" s="71">
        <v>2</v>
      </c>
      <c r="B70" s="8">
        <v>166</v>
      </c>
      <c r="C70" s="6" t="s">
        <v>124</v>
      </c>
      <c r="D70" s="69" t="s">
        <v>125</v>
      </c>
      <c r="E70" s="70">
        <v>6.7</v>
      </c>
      <c r="F70" s="71" t="s">
        <v>29</v>
      </c>
      <c r="G70" s="71" t="s">
        <v>30</v>
      </c>
      <c r="H70" s="72" t="s">
        <v>271</v>
      </c>
      <c r="I70" s="71" t="s">
        <v>58</v>
      </c>
      <c r="J70" s="72" t="s">
        <v>273</v>
      </c>
      <c r="K70" s="274">
        <v>16.2</v>
      </c>
      <c r="L70" s="253">
        <v>2</v>
      </c>
      <c r="M70" s="275" t="s">
        <v>19</v>
      </c>
    </row>
    <row r="71" spans="1:13">
      <c r="A71" s="71">
        <v>3</v>
      </c>
      <c r="B71" s="8">
        <v>148</v>
      </c>
      <c r="C71" s="6" t="s">
        <v>274</v>
      </c>
      <c r="D71" s="69" t="s">
        <v>275</v>
      </c>
      <c r="E71" s="70">
        <v>6.1</v>
      </c>
      <c r="F71" s="71" t="s">
        <v>29</v>
      </c>
      <c r="G71" s="71" t="s">
        <v>30</v>
      </c>
      <c r="H71" s="72" t="s">
        <v>271</v>
      </c>
      <c r="I71" s="71" t="s">
        <v>37</v>
      </c>
      <c r="J71" s="72" t="s">
        <v>276</v>
      </c>
      <c r="K71" s="274">
        <v>16.05</v>
      </c>
      <c r="L71" s="253">
        <v>3</v>
      </c>
      <c r="M71" s="275" t="s">
        <v>19</v>
      </c>
    </row>
    <row r="72" spans="1:13">
      <c r="A72" s="71">
        <v>4</v>
      </c>
      <c r="B72" s="8">
        <v>151</v>
      </c>
      <c r="C72" s="6" t="s">
        <v>277</v>
      </c>
      <c r="D72" s="69" t="s">
        <v>278</v>
      </c>
      <c r="E72" s="70">
        <v>6.1</v>
      </c>
      <c r="F72" s="71" t="s">
        <v>29</v>
      </c>
      <c r="G72" s="71" t="s">
        <v>30</v>
      </c>
      <c r="H72" s="72" t="s">
        <v>271</v>
      </c>
      <c r="I72" s="71" t="s">
        <v>37</v>
      </c>
      <c r="J72" s="72" t="s">
        <v>279</v>
      </c>
      <c r="K72" s="274">
        <v>16.05</v>
      </c>
      <c r="L72" s="253">
        <v>3</v>
      </c>
      <c r="M72" s="275" t="s">
        <v>19</v>
      </c>
    </row>
    <row r="73" spans="1:13">
      <c r="A73" s="71">
        <v>5</v>
      </c>
      <c r="B73" s="8">
        <v>167</v>
      </c>
      <c r="C73" s="6" t="s">
        <v>280</v>
      </c>
      <c r="D73" s="69" t="s">
        <v>281</v>
      </c>
      <c r="E73" s="70">
        <v>6.7</v>
      </c>
      <c r="F73" s="71" t="s">
        <v>29</v>
      </c>
      <c r="G73" s="71" t="s">
        <v>30</v>
      </c>
      <c r="H73" s="72" t="s">
        <v>271</v>
      </c>
      <c r="I73" s="71" t="s">
        <v>105</v>
      </c>
      <c r="J73" s="72" t="s">
        <v>282</v>
      </c>
      <c r="K73" s="274">
        <v>16.05</v>
      </c>
      <c r="L73" s="253">
        <v>3</v>
      </c>
      <c r="M73" s="275" t="s">
        <v>19</v>
      </c>
    </row>
    <row r="74" spans="1:13">
      <c r="A74" s="71">
        <v>6</v>
      </c>
      <c r="B74" s="8">
        <v>163</v>
      </c>
      <c r="C74" s="6" t="s">
        <v>283</v>
      </c>
      <c r="D74" s="69" t="s">
        <v>42</v>
      </c>
      <c r="E74" s="70">
        <v>6.7</v>
      </c>
      <c r="F74" s="71" t="s">
        <v>29</v>
      </c>
      <c r="G74" s="71" t="s">
        <v>30</v>
      </c>
      <c r="H74" s="72" t="s">
        <v>271</v>
      </c>
      <c r="I74" s="71" t="s">
        <v>58</v>
      </c>
      <c r="J74" s="72" t="s">
        <v>284</v>
      </c>
      <c r="K74" s="276">
        <v>15.3</v>
      </c>
      <c r="L74" s="253">
        <v>6</v>
      </c>
      <c r="M74" s="275" t="s">
        <v>20</v>
      </c>
    </row>
    <row r="75" spans="1:13">
      <c r="A75" s="71">
        <v>7</v>
      </c>
      <c r="B75" s="8">
        <v>152</v>
      </c>
      <c r="C75" s="6" t="s">
        <v>285</v>
      </c>
      <c r="D75" s="69" t="s">
        <v>286</v>
      </c>
      <c r="E75" s="70">
        <v>6.7</v>
      </c>
      <c r="F75" s="71" t="s">
        <v>29</v>
      </c>
      <c r="G75" s="71" t="s">
        <v>30</v>
      </c>
      <c r="H75" s="72" t="s">
        <v>271</v>
      </c>
      <c r="I75" s="71" t="s">
        <v>58</v>
      </c>
      <c r="J75" s="72" t="s">
        <v>287</v>
      </c>
      <c r="K75" s="274">
        <v>14.4</v>
      </c>
      <c r="L75" s="253">
        <v>7</v>
      </c>
      <c r="M75" s="275" t="s">
        <v>20</v>
      </c>
    </row>
    <row r="76" spans="1:13">
      <c r="A76" s="71">
        <v>8</v>
      </c>
      <c r="B76" s="5" t="s">
        <v>63</v>
      </c>
      <c r="C76" s="6" t="s">
        <v>288</v>
      </c>
      <c r="D76" s="69" t="s">
        <v>289</v>
      </c>
      <c r="E76" s="70">
        <v>6.1</v>
      </c>
      <c r="F76" s="71" t="s">
        <v>29</v>
      </c>
      <c r="G76" s="71" t="s">
        <v>30</v>
      </c>
      <c r="H76" s="72" t="s">
        <v>271</v>
      </c>
      <c r="I76" s="71" t="s">
        <v>100</v>
      </c>
      <c r="J76" s="72" t="s">
        <v>290</v>
      </c>
      <c r="K76" s="274">
        <v>14.3</v>
      </c>
      <c r="L76" s="253">
        <v>8</v>
      </c>
      <c r="M76" s="275" t="s">
        <v>20</v>
      </c>
    </row>
    <row r="77" spans="1:13">
      <c r="A77" s="71">
        <v>9</v>
      </c>
      <c r="B77" s="8">
        <v>153</v>
      </c>
      <c r="C77" s="6" t="s">
        <v>291</v>
      </c>
      <c r="D77" s="69" t="s">
        <v>292</v>
      </c>
      <c r="E77" s="70">
        <v>6.7</v>
      </c>
      <c r="F77" s="71" t="s">
        <v>29</v>
      </c>
      <c r="G77" s="71" t="s">
        <v>30</v>
      </c>
      <c r="H77" s="72" t="s">
        <v>271</v>
      </c>
      <c r="I77" s="71" t="s">
        <v>105</v>
      </c>
      <c r="J77" s="72" t="s">
        <v>293</v>
      </c>
      <c r="K77" s="274">
        <v>14.15</v>
      </c>
      <c r="L77" s="253">
        <v>9</v>
      </c>
      <c r="M77" s="275" t="s">
        <v>20</v>
      </c>
    </row>
    <row r="78" spans="1:13">
      <c r="A78" s="71">
        <v>10</v>
      </c>
      <c r="B78" s="8">
        <v>155</v>
      </c>
      <c r="C78" s="6" t="s">
        <v>294</v>
      </c>
      <c r="D78" s="69" t="s">
        <v>247</v>
      </c>
      <c r="E78" s="70">
        <v>6.7</v>
      </c>
      <c r="F78" s="71" t="s">
        <v>29</v>
      </c>
      <c r="G78" s="71" t="s">
        <v>30</v>
      </c>
      <c r="H78" s="72" t="s">
        <v>271</v>
      </c>
      <c r="I78" s="71" t="s">
        <v>58</v>
      </c>
      <c r="J78" s="72" t="s">
        <v>238</v>
      </c>
      <c r="K78" s="274">
        <v>14</v>
      </c>
      <c r="L78" s="253">
        <v>10</v>
      </c>
      <c r="M78" s="275" t="s">
        <v>20</v>
      </c>
    </row>
    <row r="79" spans="1:13">
      <c r="A79" s="71">
        <v>11</v>
      </c>
      <c r="B79" s="8">
        <v>164</v>
      </c>
      <c r="C79" s="6" t="s">
        <v>295</v>
      </c>
      <c r="D79" s="69" t="s">
        <v>42</v>
      </c>
      <c r="E79" s="70">
        <v>6.7</v>
      </c>
      <c r="F79" s="71" t="s">
        <v>29</v>
      </c>
      <c r="G79" s="71" t="s">
        <v>30</v>
      </c>
      <c r="H79" s="72" t="s">
        <v>271</v>
      </c>
      <c r="I79" s="71" t="s">
        <v>58</v>
      </c>
      <c r="J79" s="72" t="s">
        <v>296</v>
      </c>
      <c r="K79" s="274">
        <v>13.95</v>
      </c>
      <c r="L79" s="253">
        <v>11</v>
      </c>
      <c r="M79" s="275" t="s">
        <v>20</v>
      </c>
    </row>
    <row r="80" spans="1:13">
      <c r="A80" s="71">
        <v>12</v>
      </c>
      <c r="B80" s="8">
        <v>147</v>
      </c>
      <c r="C80" s="6" t="s">
        <v>297</v>
      </c>
      <c r="D80" s="69" t="s">
        <v>298</v>
      </c>
      <c r="E80" s="70">
        <v>6.1</v>
      </c>
      <c r="F80" s="71" t="s">
        <v>29</v>
      </c>
      <c r="G80" s="71" t="s">
        <v>30</v>
      </c>
      <c r="H80" s="72" t="s">
        <v>271</v>
      </c>
      <c r="I80" s="71" t="s">
        <v>167</v>
      </c>
      <c r="J80" s="72" t="s">
        <v>299</v>
      </c>
      <c r="K80" s="274">
        <v>13.9</v>
      </c>
      <c r="L80" s="253">
        <v>12</v>
      </c>
      <c r="M80" s="275" t="s">
        <v>20</v>
      </c>
    </row>
    <row r="81" spans="1:13">
      <c r="A81" s="71">
        <v>13</v>
      </c>
      <c r="B81" s="5" t="s">
        <v>38</v>
      </c>
      <c r="C81" s="6" t="s">
        <v>300</v>
      </c>
      <c r="D81" s="69" t="s">
        <v>301</v>
      </c>
      <c r="E81" s="70">
        <v>6.2</v>
      </c>
      <c r="F81" s="71" t="s">
        <v>29</v>
      </c>
      <c r="G81" s="71" t="s">
        <v>164</v>
      </c>
      <c r="H81" s="72" t="s">
        <v>271</v>
      </c>
      <c r="I81" s="71" t="s">
        <v>93</v>
      </c>
      <c r="J81" s="72" t="s">
        <v>302</v>
      </c>
      <c r="K81" s="274">
        <v>13.7</v>
      </c>
      <c r="L81" s="253">
        <v>13</v>
      </c>
      <c r="M81" s="275" t="s">
        <v>20</v>
      </c>
    </row>
    <row r="82" spans="1:13">
      <c r="A82" s="71">
        <v>14</v>
      </c>
      <c r="B82" s="8">
        <v>154</v>
      </c>
      <c r="C82" s="6" t="s">
        <v>303</v>
      </c>
      <c r="D82" s="69" t="s">
        <v>292</v>
      </c>
      <c r="E82" s="70">
        <v>6.1</v>
      </c>
      <c r="F82" s="71" t="s">
        <v>29</v>
      </c>
      <c r="G82" s="71" t="s">
        <v>30</v>
      </c>
      <c r="H82" s="72" t="s">
        <v>271</v>
      </c>
      <c r="I82" s="71" t="s">
        <v>167</v>
      </c>
      <c r="J82" s="72" t="s">
        <v>304</v>
      </c>
      <c r="K82" s="274">
        <v>13.7</v>
      </c>
      <c r="L82" s="253">
        <v>13</v>
      </c>
      <c r="M82" s="275" t="s">
        <v>20</v>
      </c>
    </row>
    <row r="83" spans="1:13">
      <c r="A83" s="71">
        <v>15</v>
      </c>
      <c r="B83" s="8">
        <v>165</v>
      </c>
      <c r="C83" s="6" t="s">
        <v>214</v>
      </c>
      <c r="D83" s="69" t="s">
        <v>215</v>
      </c>
      <c r="E83" s="70">
        <v>6.1</v>
      </c>
      <c r="F83" s="71" t="s">
        <v>29</v>
      </c>
      <c r="G83" s="71" t="s">
        <v>30</v>
      </c>
      <c r="H83" s="72" t="s">
        <v>271</v>
      </c>
      <c r="I83" s="71" t="s">
        <v>167</v>
      </c>
      <c r="J83" s="72" t="s">
        <v>305</v>
      </c>
      <c r="K83" s="274">
        <v>13.3</v>
      </c>
      <c r="L83" s="253">
        <v>15</v>
      </c>
      <c r="M83" s="275" t="s">
        <v>20</v>
      </c>
    </row>
    <row r="84" spans="1:13">
      <c r="A84" s="71">
        <v>16</v>
      </c>
      <c r="B84" s="8">
        <v>145</v>
      </c>
      <c r="C84" s="6" t="s">
        <v>306</v>
      </c>
      <c r="D84" s="69" t="s">
        <v>307</v>
      </c>
      <c r="E84" s="70">
        <v>6.7</v>
      </c>
      <c r="F84" s="71" t="s">
        <v>29</v>
      </c>
      <c r="G84" s="71" t="s">
        <v>30</v>
      </c>
      <c r="H84" s="72" t="s">
        <v>271</v>
      </c>
      <c r="I84" s="71" t="s">
        <v>105</v>
      </c>
      <c r="J84" s="72" t="s">
        <v>69</v>
      </c>
      <c r="K84" s="274">
        <v>13.15</v>
      </c>
      <c r="L84" s="253">
        <v>16</v>
      </c>
      <c r="M84" s="275" t="s">
        <v>20</v>
      </c>
    </row>
    <row r="85" spans="1:13">
      <c r="A85" s="71">
        <v>17</v>
      </c>
      <c r="B85" s="8">
        <v>168</v>
      </c>
      <c r="C85" s="6" t="s">
        <v>308</v>
      </c>
      <c r="D85" s="69" t="s">
        <v>281</v>
      </c>
      <c r="E85" s="70">
        <v>6.7</v>
      </c>
      <c r="F85" s="71" t="s">
        <v>29</v>
      </c>
      <c r="G85" s="71" t="s">
        <v>30</v>
      </c>
      <c r="H85" s="72" t="s">
        <v>271</v>
      </c>
      <c r="I85" s="71" t="s">
        <v>58</v>
      </c>
      <c r="J85" s="72" t="s">
        <v>309</v>
      </c>
      <c r="K85" s="274">
        <v>13.1</v>
      </c>
      <c r="L85" s="253">
        <v>17</v>
      </c>
      <c r="M85" s="275" t="s">
        <v>20</v>
      </c>
    </row>
    <row r="86" spans="1:13">
      <c r="A86" s="71">
        <v>18</v>
      </c>
      <c r="B86" s="8">
        <v>161</v>
      </c>
      <c r="C86" s="6" t="s">
        <v>310</v>
      </c>
      <c r="D86" s="69" t="s">
        <v>311</v>
      </c>
      <c r="E86" s="70">
        <v>6.7</v>
      </c>
      <c r="F86" s="71" t="s">
        <v>29</v>
      </c>
      <c r="G86" s="71" t="s">
        <v>30</v>
      </c>
      <c r="H86" s="72" t="s">
        <v>271</v>
      </c>
      <c r="I86" s="71" t="s">
        <v>105</v>
      </c>
      <c r="J86" s="72" t="s">
        <v>312</v>
      </c>
      <c r="K86" s="274">
        <v>12.9</v>
      </c>
      <c r="L86" s="253">
        <v>18</v>
      </c>
      <c r="M86" s="275" t="s">
        <v>20</v>
      </c>
    </row>
    <row r="87" spans="1:13">
      <c r="A87" s="71">
        <v>19</v>
      </c>
      <c r="B87" s="8">
        <v>146</v>
      </c>
      <c r="C87" s="6" t="s">
        <v>313</v>
      </c>
      <c r="D87" s="69" t="s">
        <v>314</v>
      </c>
      <c r="E87" s="70">
        <v>6.7</v>
      </c>
      <c r="F87" s="71" t="s">
        <v>29</v>
      </c>
      <c r="G87" s="71" t="s">
        <v>30</v>
      </c>
      <c r="H87" s="72" t="s">
        <v>271</v>
      </c>
      <c r="I87" s="71" t="s">
        <v>58</v>
      </c>
      <c r="J87" s="72" t="s">
        <v>217</v>
      </c>
      <c r="K87" s="274">
        <v>12.8</v>
      </c>
      <c r="L87" s="253">
        <v>19</v>
      </c>
      <c r="M87" s="275" t="s">
        <v>20</v>
      </c>
    </row>
    <row r="88" spans="1:13">
      <c r="A88" s="71">
        <v>20</v>
      </c>
      <c r="B88" s="8">
        <v>156</v>
      </c>
      <c r="C88" s="6" t="s">
        <v>315</v>
      </c>
      <c r="D88" s="69" t="s">
        <v>132</v>
      </c>
      <c r="E88" s="70">
        <v>6.7</v>
      </c>
      <c r="F88" s="71" t="s">
        <v>29</v>
      </c>
      <c r="G88" s="71" t="s">
        <v>30</v>
      </c>
      <c r="H88" s="72" t="s">
        <v>271</v>
      </c>
      <c r="I88" s="71" t="s">
        <v>105</v>
      </c>
      <c r="J88" s="72" t="s">
        <v>316</v>
      </c>
      <c r="K88" s="274">
        <v>12.8</v>
      </c>
      <c r="L88" s="253">
        <v>19</v>
      </c>
      <c r="M88" s="275" t="s">
        <v>20</v>
      </c>
    </row>
    <row r="89" spans="1:13">
      <c r="A89" s="71">
        <v>21</v>
      </c>
      <c r="B89" s="8">
        <v>150</v>
      </c>
      <c r="C89" s="6" t="s">
        <v>235</v>
      </c>
      <c r="D89" s="69" t="s">
        <v>236</v>
      </c>
      <c r="E89" s="70">
        <v>6.1</v>
      </c>
      <c r="F89" s="71" t="s">
        <v>29</v>
      </c>
      <c r="G89" s="71" t="s">
        <v>30</v>
      </c>
      <c r="H89" s="72" t="s">
        <v>271</v>
      </c>
      <c r="I89" s="71" t="s">
        <v>167</v>
      </c>
      <c r="J89" s="72" t="s">
        <v>317</v>
      </c>
      <c r="K89" s="274">
        <v>12.45</v>
      </c>
      <c r="L89" s="253">
        <v>21</v>
      </c>
      <c r="M89" s="275" t="s">
        <v>21</v>
      </c>
    </row>
    <row r="90" spans="1:13">
      <c r="A90" s="71">
        <v>22</v>
      </c>
      <c r="B90" s="8">
        <v>158</v>
      </c>
      <c r="C90" s="6" t="s">
        <v>65</v>
      </c>
      <c r="D90" s="69" t="s">
        <v>66</v>
      </c>
      <c r="E90" s="70">
        <v>6.1</v>
      </c>
      <c r="F90" s="71" t="s">
        <v>29</v>
      </c>
      <c r="G90" s="71" t="s">
        <v>30</v>
      </c>
      <c r="H90" s="72" t="s">
        <v>271</v>
      </c>
      <c r="I90" s="71" t="s">
        <v>37</v>
      </c>
      <c r="J90" s="72" t="s">
        <v>318</v>
      </c>
      <c r="K90" s="274">
        <v>12.35</v>
      </c>
      <c r="L90" s="253">
        <v>22</v>
      </c>
      <c r="M90" s="275" t="s">
        <v>21</v>
      </c>
    </row>
    <row r="91" spans="1:13">
      <c r="A91" s="71">
        <v>23</v>
      </c>
      <c r="B91" s="8">
        <v>160</v>
      </c>
      <c r="C91" s="6" t="s">
        <v>319</v>
      </c>
      <c r="D91" s="69" t="s">
        <v>320</v>
      </c>
      <c r="E91" s="70">
        <v>6.7</v>
      </c>
      <c r="F91" s="71" t="s">
        <v>29</v>
      </c>
      <c r="G91" s="71" t="s">
        <v>30</v>
      </c>
      <c r="H91" s="72" t="s">
        <v>271</v>
      </c>
      <c r="I91" s="71" t="s">
        <v>105</v>
      </c>
      <c r="J91" s="72" t="s">
        <v>321</v>
      </c>
      <c r="K91" s="274">
        <v>12.35</v>
      </c>
      <c r="L91" s="253">
        <v>22</v>
      </c>
      <c r="M91" s="275" t="s">
        <v>21</v>
      </c>
    </row>
    <row r="92" spans="1:13">
      <c r="A92" s="71">
        <v>24</v>
      </c>
      <c r="B92" s="8">
        <v>162</v>
      </c>
      <c r="C92" s="6" t="s">
        <v>322</v>
      </c>
      <c r="D92" s="69" t="s">
        <v>323</v>
      </c>
      <c r="E92" s="70">
        <v>6.7</v>
      </c>
      <c r="F92" s="71" t="s">
        <v>29</v>
      </c>
      <c r="G92" s="71" t="s">
        <v>30</v>
      </c>
      <c r="H92" s="72" t="s">
        <v>271</v>
      </c>
      <c r="I92" s="71" t="s">
        <v>105</v>
      </c>
      <c r="J92" s="72" t="s">
        <v>324</v>
      </c>
      <c r="K92" s="274">
        <v>12.35</v>
      </c>
      <c r="L92" s="253">
        <v>22</v>
      </c>
      <c r="M92" s="275" t="s">
        <v>21</v>
      </c>
    </row>
    <row r="93" spans="1:13">
      <c r="A93" s="71">
        <v>1</v>
      </c>
      <c r="B93" s="8">
        <v>159</v>
      </c>
      <c r="C93" s="6" t="s">
        <v>200</v>
      </c>
      <c r="D93" s="69" t="s">
        <v>201</v>
      </c>
      <c r="E93" s="70">
        <v>6.1</v>
      </c>
      <c r="F93" s="71" t="s">
        <v>29</v>
      </c>
      <c r="G93" s="71" t="s">
        <v>30</v>
      </c>
      <c r="H93" s="72" t="s">
        <v>271</v>
      </c>
      <c r="I93" s="71" t="s">
        <v>167</v>
      </c>
      <c r="J93" s="72" t="s">
        <v>325</v>
      </c>
      <c r="K93" s="274">
        <v>11.75</v>
      </c>
      <c r="L93" s="253">
        <v>25</v>
      </c>
      <c r="M93" s="275" t="s">
        <v>21</v>
      </c>
    </row>
    <row r="94" spans="1:13">
      <c r="A94" s="71">
        <v>2</v>
      </c>
      <c r="B94" s="8">
        <v>157</v>
      </c>
      <c r="C94" s="6" t="s">
        <v>61</v>
      </c>
      <c r="D94" s="69" t="s">
        <v>62</v>
      </c>
      <c r="E94" s="70">
        <v>6.1</v>
      </c>
      <c r="F94" s="71" t="s">
        <v>29</v>
      </c>
      <c r="G94" s="71" t="s">
        <v>30</v>
      </c>
      <c r="H94" s="72" t="s">
        <v>271</v>
      </c>
      <c r="I94" s="71" t="s">
        <v>37</v>
      </c>
      <c r="J94" s="72" t="s">
        <v>326</v>
      </c>
      <c r="K94" s="274">
        <v>11.7</v>
      </c>
      <c r="L94" s="253">
        <v>26</v>
      </c>
      <c r="M94" s="275" t="s">
        <v>21</v>
      </c>
    </row>
    <row r="95" spans="1:13">
      <c r="A95" s="71">
        <v>3</v>
      </c>
      <c r="B95" s="5" t="s">
        <v>327</v>
      </c>
      <c r="C95" s="6" t="s">
        <v>328</v>
      </c>
      <c r="D95" s="69" t="s">
        <v>141</v>
      </c>
      <c r="E95" s="70">
        <v>6.3</v>
      </c>
      <c r="F95" s="71" t="s">
        <v>29</v>
      </c>
      <c r="G95" s="71" t="s">
        <v>30</v>
      </c>
      <c r="H95" s="72" t="s">
        <v>271</v>
      </c>
      <c r="I95" s="71" t="s">
        <v>172</v>
      </c>
      <c r="J95" s="72" t="s">
        <v>329</v>
      </c>
      <c r="K95" s="274">
        <v>11.7</v>
      </c>
      <c r="L95" s="253">
        <v>26</v>
      </c>
      <c r="M95" s="275" t="s">
        <v>21</v>
      </c>
    </row>
    <row r="96" spans="1:13">
      <c r="A96" s="71">
        <v>4</v>
      </c>
      <c r="B96" s="5" t="s">
        <v>330</v>
      </c>
      <c r="C96" s="6" t="s">
        <v>185</v>
      </c>
      <c r="D96" s="69" t="s">
        <v>278</v>
      </c>
      <c r="E96" s="70">
        <v>6.1</v>
      </c>
      <c r="F96" s="71" t="s">
        <v>29</v>
      </c>
      <c r="G96" s="71" t="s">
        <v>30</v>
      </c>
      <c r="H96" s="72" t="s">
        <v>271</v>
      </c>
      <c r="I96" s="71" t="s">
        <v>80</v>
      </c>
      <c r="J96" s="72" t="s">
        <v>331</v>
      </c>
      <c r="K96" s="274">
        <v>11.6</v>
      </c>
      <c r="L96" s="253">
        <v>28</v>
      </c>
      <c r="M96" s="275" t="s">
        <v>21</v>
      </c>
    </row>
    <row r="97" spans="1:13">
      <c r="A97" s="71">
        <v>5</v>
      </c>
      <c r="B97" s="8">
        <v>144</v>
      </c>
      <c r="C97" s="6" t="s">
        <v>332</v>
      </c>
      <c r="D97" s="69" t="s">
        <v>333</v>
      </c>
      <c r="E97" s="70">
        <v>6.1</v>
      </c>
      <c r="F97" s="71" t="s">
        <v>29</v>
      </c>
      <c r="G97" s="71" t="s">
        <v>30</v>
      </c>
      <c r="H97" s="72" t="s">
        <v>271</v>
      </c>
      <c r="I97" s="71" t="s">
        <v>167</v>
      </c>
      <c r="J97" s="72" t="s">
        <v>232</v>
      </c>
      <c r="K97" s="274">
        <v>11.4</v>
      </c>
      <c r="L97" s="253">
        <v>29</v>
      </c>
      <c r="M97" s="275" t="s">
        <v>21</v>
      </c>
    </row>
    <row r="98" spans="1:13">
      <c r="A98" s="71">
        <v>6</v>
      </c>
      <c r="B98" s="5" t="s">
        <v>187</v>
      </c>
      <c r="C98" s="6" t="s">
        <v>334</v>
      </c>
      <c r="D98" s="69" t="s">
        <v>240</v>
      </c>
      <c r="E98" s="70">
        <v>6.3</v>
      </c>
      <c r="F98" s="71" t="s">
        <v>29</v>
      </c>
      <c r="G98" s="71" t="s">
        <v>164</v>
      </c>
      <c r="H98" s="72" t="s">
        <v>271</v>
      </c>
      <c r="I98" s="71" t="s">
        <v>93</v>
      </c>
      <c r="J98" s="72" t="s">
        <v>335</v>
      </c>
      <c r="K98" s="274">
        <v>11.3</v>
      </c>
      <c r="L98" s="253">
        <v>30</v>
      </c>
      <c r="M98" s="275" t="s">
        <v>21</v>
      </c>
    </row>
    <row r="99" spans="1:13">
      <c r="A99" s="71">
        <v>7</v>
      </c>
      <c r="B99" s="5" t="s">
        <v>123</v>
      </c>
      <c r="C99" s="6" t="s">
        <v>336</v>
      </c>
      <c r="D99" s="69" t="s">
        <v>337</v>
      </c>
      <c r="E99" s="70">
        <v>6.2</v>
      </c>
      <c r="F99" s="71" t="s">
        <v>29</v>
      </c>
      <c r="G99" s="71" t="s">
        <v>30</v>
      </c>
      <c r="H99" s="72" t="s">
        <v>271</v>
      </c>
      <c r="I99" s="71" t="s">
        <v>32</v>
      </c>
      <c r="J99" s="72" t="s">
        <v>338</v>
      </c>
      <c r="K99" s="274">
        <v>11</v>
      </c>
      <c r="L99" s="253">
        <v>31</v>
      </c>
      <c r="M99" s="275" t="s">
        <v>21</v>
      </c>
    </row>
    <row r="100" spans="1:13">
      <c r="A100" s="71">
        <v>8</v>
      </c>
      <c r="B100" s="5" t="s">
        <v>134</v>
      </c>
      <c r="C100" s="6" t="s">
        <v>339</v>
      </c>
      <c r="D100" s="69" t="s">
        <v>340</v>
      </c>
      <c r="E100" s="70">
        <v>6.1</v>
      </c>
      <c r="F100" s="71" t="s">
        <v>53</v>
      </c>
      <c r="G100" s="71" t="s">
        <v>30</v>
      </c>
      <c r="H100" s="72" t="s">
        <v>271</v>
      </c>
      <c r="I100" s="71" t="s">
        <v>133</v>
      </c>
      <c r="J100" s="72" t="s">
        <v>91</v>
      </c>
      <c r="K100" s="274">
        <v>10.6</v>
      </c>
      <c r="L100" s="253">
        <v>32</v>
      </c>
      <c r="M100" s="275" t="s">
        <v>21</v>
      </c>
    </row>
    <row r="101" spans="1:13">
      <c r="A101" s="71">
        <v>9</v>
      </c>
      <c r="B101" s="5" t="s">
        <v>290</v>
      </c>
      <c r="C101" s="6" t="s">
        <v>341</v>
      </c>
      <c r="D101" s="69" t="s">
        <v>342</v>
      </c>
      <c r="E101" s="70">
        <v>6.1</v>
      </c>
      <c r="F101" s="71" t="s">
        <v>29</v>
      </c>
      <c r="G101" s="71" t="s">
        <v>30</v>
      </c>
      <c r="H101" s="72" t="s">
        <v>271</v>
      </c>
      <c r="I101" s="71" t="s">
        <v>206</v>
      </c>
      <c r="J101" s="72" t="s">
        <v>343</v>
      </c>
      <c r="K101" s="274">
        <v>10.45</v>
      </c>
      <c r="L101" s="253">
        <v>33</v>
      </c>
      <c r="M101" s="275" t="s">
        <v>21</v>
      </c>
    </row>
    <row r="102" spans="1:13">
      <c r="A102" s="71">
        <v>10</v>
      </c>
      <c r="B102" s="5" t="s">
        <v>344</v>
      </c>
      <c r="C102" s="6" t="s">
        <v>345</v>
      </c>
      <c r="D102" s="69" t="s">
        <v>346</v>
      </c>
      <c r="E102" s="70">
        <v>6.1</v>
      </c>
      <c r="F102" s="71" t="s">
        <v>72</v>
      </c>
      <c r="G102" s="71" t="s">
        <v>73</v>
      </c>
      <c r="H102" s="72" t="s">
        <v>271</v>
      </c>
      <c r="I102" s="71" t="s">
        <v>74</v>
      </c>
      <c r="J102" s="72" t="s">
        <v>347</v>
      </c>
      <c r="K102" s="274">
        <v>10.4</v>
      </c>
      <c r="L102" s="253">
        <v>34</v>
      </c>
      <c r="M102" s="275" t="s">
        <v>21</v>
      </c>
    </row>
    <row r="103" spans="1:13">
      <c r="A103" s="71">
        <v>11</v>
      </c>
      <c r="B103" s="5" t="s">
        <v>348</v>
      </c>
      <c r="C103" s="6" t="s">
        <v>349</v>
      </c>
      <c r="D103" s="69" t="s">
        <v>350</v>
      </c>
      <c r="E103" s="70">
        <v>6.1</v>
      </c>
      <c r="F103" s="71" t="s">
        <v>29</v>
      </c>
      <c r="G103" s="71" t="s">
        <v>30</v>
      </c>
      <c r="H103" s="72" t="s">
        <v>271</v>
      </c>
      <c r="I103" s="71" t="s">
        <v>80</v>
      </c>
      <c r="J103" s="72" t="s">
        <v>351</v>
      </c>
      <c r="K103" s="274">
        <v>10.15</v>
      </c>
      <c r="L103" s="253">
        <v>35</v>
      </c>
      <c r="M103" s="275"/>
    </row>
    <row r="104" spans="1:13">
      <c r="A104" s="71">
        <v>12</v>
      </c>
      <c r="B104" s="5" t="s">
        <v>347</v>
      </c>
      <c r="C104" s="6" t="s">
        <v>352</v>
      </c>
      <c r="D104" s="69" t="s">
        <v>112</v>
      </c>
      <c r="E104" s="70">
        <v>6.2</v>
      </c>
      <c r="F104" s="71" t="s">
        <v>29</v>
      </c>
      <c r="G104" s="71" t="s">
        <v>164</v>
      </c>
      <c r="H104" s="72" t="s">
        <v>271</v>
      </c>
      <c r="I104" s="71" t="s">
        <v>93</v>
      </c>
      <c r="J104" s="72" t="s">
        <v>26</v>
      </c>
      <c r="K104" s="274">
        <v>10.1</v>
      </c>
      <c r="L104" s="253">
        <v>36</v>
      </c>
      <c r="M104" s="275"/>
    </row>
    <row r="105" spans="1:13">
      <c r="A105" s="71">
        <v>13</v>
      </c>
      <c r="B105" s="5" t="s">
        <v>353</v>
      </c>
      <c r="C105" s="6" t="s">
        <v>354</v>
      </c>
      <c r="D105" s="69" t="s">
        <v>355</v>
      </c>
      <c r="E105" s="70">
        <v>6.1</v>
      </c>
      <c r="F105" s="71" t="s">
        <v>72</v>
      </c>
      <c r="G105" s="71" t="s">
        <v>73</v>
      </c>
      <c r="H105" s="72" t="s">
        <v>271</v>
      </c>
      <c r="I105" s="71" t="s">
        <v>74</v>
      </c>
      <c r="J105" s="72" t="s">
        <v>356</v>
      </c>
      <c r="K105" s="274">
        <v>10</v>
      </c>
      <c r="L105" s="253">
        <v>37</v>
      </c>
      <c r="M105" s="275"/>
    </row>
    <row r="106" spans="1:13">
      <c r="A106" s="71">
        <v>14</v>
      </c>
      <c r="B106" s="5" t="s">
        <v>272</v>
      </c>
      <c r="C106" s="6" t="s">
        <v>357</v>
      </c>
      <c r="D106" s="69" t="s">
        <v>358</v>
      </c>
      <c r="E106" s="70">
        <v>6.2</v>
      </c>
      <c r="F106" s="71" t="s">
        <v>29</v>
      </c>
      <c r="G106" s="71" t="s">
        <v>30</v>
      </c>
      <c r="H106" s="72" t="s">
        <v>271</v>
      </c>
      <c r="I106" s="71" t="s">
        <v>100</v>
      </c>
      <c r="J106" s="72" t="s">
        <v>145</v>
      </c>
      <c r="K106" s="274">
        <v>9.9</v>
      </c>
      <c r="L106" s="253">
        <v>38</v>
      </c>
      <c r="M106" s="275"/>
    </row>
    <row r="107" spans="1:13">
      <c r="A107" s="71">
        <v>15</v>
      </c>
      <c r="B107" s="7" t="s">
        <v>254</v>
      </c>
      <c r="C107" s="6" t="s">
        <v>359</v>
      </c>
      <c r="D107" s="69" t="s">
        <v>234</v>
      </c>
      <c r="E107" s="70">
        <v>6.2</v>
      </c>
      <c r="F107" s="71" t="s">
        <v>29</v>
      </c>
      <c r="G107" s="71" t="s">
        <v>30</v>
      </c>
      <c r="H107" s="72" t="s">
        <v>271</v>
      </c>
      <c r="I107" s="71" t="s">
        <v>182</v>
      </c>
      <c r="J107" s="72" t="s">
        <v>208</v>
      </c>
      <c r="K107" s="274">
        <v>9.6999999999999993</v>
      </c>
      <c r="L107" s="253">
        <v>39</v>
      </c>
      <c r="M107" s="275"/>
    </row>
    <row r="108" spans="1:13">
      <c r="A108" s="71">
        <v>16</v>
      </c>
      <c r="B108" s="7" t="s">
        <v>360</v>
      </c>
      <c r="C108" s="9" t="s">
        <v>361</v>
      </c>
      <c r="D108" s="73" t="s">
        <v>362</v>
      </c>
      <c r="E108" s="74">
        <v>61</v>
      </c>
      <c r="F108" s="75" t="s">
        <v>29</v>
      </c>
      <c r="G108" s="75" t="s">
        <v>30</v>
      </c>
      <c r="H108" s="75" t="s">
        <v>271</v>
      </c>
      <c r="I108" s="71" t="s">
        <v>100</v>
      </c>
      <c r="J108" s="72" t="s">
        <v>255</v>
      </c>
      <c r="K108" s="274">
        <v>9.65</v>
      </c>
      <c r="L108" s="253">
        <v>40</v>
      </c>
      <c r="M108" s="275"/>
    </row>
    <row r="109" spans="1:13">
      <c r="A109" s="71">
        <v>1</v>
      </c>
      <c r="B109" s="5" t="s">
        <v>299</v>
      </c>
      <c r="C109" s="10" t="s">
        <v>363</v>
      </c>
      <c r="D109" s="69" t="s">
        <v>364</v>
      </c>
      <c r="E109" s="70">
        <v>6.1</v>
      </c>
      <c r="F109" s="71" t="s">
        <v>29</v>
      </c>
      <c r="G109" s="71" t="s">
        <v>30</v>
      </c>
      <c r="H109" s="72" t="s">
        <v>271</v>
      </c>
      <c r="I109" s="71" t="s">
        <v>80</v>
      </c>
      <c r="J109" s="72" t="s">
        <v>267</v>
      </c>
      <c r="K109" s="274">
        <v>9.4</v>
      </c>
      <c r="L109" s="253">
        <v>41</v>
      </c>
      <c r="M109" s="275"/>
    </row>
    <row r="110" spans="1:13">
      <c r="A110" s="71">
        <v>2</v>
      </c>
      <c r="B110" s="8">
        <v>149</v>
      </c>
      <c r="C110" s="6" t="s">
        <v>35</v>
      </c>
      <c r="D110" s="69" t="s">
        <v>36</v>
      </c>
      <c r="E110" s="70">
        <v>6.1</v>
      </c>
      <c r="F110" s="71" t="s">
        <v>29</v>
      </c>
      <c r="G110" s="71" t="s">
        <v>30</v>
      </c>
      <c r="H110" s="72" t="s">
        <v>271</v>
      </c>
      <c r="I110" s="71" t="s">
        <v>37</v>
      </c>
      <c r="J110" s="72" t="s">
        <v>330</v>
      </c>
      <c r="K110" s="274">
        <v>9.3000000000000007</v>
      </c>
      <c r="L110" s="253">
        <v>42</v>
      </c>
      <c r="M110" s="275"/>
    </row>
    <row r="111" spans="1:13">
      <c r="A111" s="71">
        <v>3</v>
      </c>
      <c r="B111" s="5" t="s">
        <v>237</v>
      </c>
      <c r="C111" s="6" t="s">
        <v>365</v>
      </c>
      <c r="D111" s="69" t="s">
        <v>366</v>
      </c>
      <c r="E111" s="70">
        <v>6.2</v>
      </c>
      <c r="F111" s="71" t="s">
        <v>29</v>
      </c>
      <c r="G111" s="71" t="s">
        <v>30</v>
      </c>
      <c r="H111" s="72" t="s">
        <v>271</v>
      </c>
      <c r="I111" s="71" t="s">
        <v>182</v>
      </c>
      <c r="J111" s="72" t="s">
        <v>99</v>
      </c>
      <c r="K111" s="274">
        <v>9.1</v>
      </c>
      <c r="L111" s="253">
        <v>43</v>
      </c>
      <c r="M111" s="275"/>
    </row>
    <row r="112" spans="1:13">
      <c r="A112" s="71">
        <v>4</v>
      </c>
      <c r="B112" s="5" t="s">
        <v>367</v>
      </c>
      <c r="C112" s="6" t="s">
        <v>368</v>
      </c>
      <c r="D112" s="69" t="s">
        <v>201</v>
      </c>
      <c r="E112" s="70">
        <v>6.2</v>
      </c>
      <c r="F112" s="71" t="s">
        <v>29</v>
      </c>
      <c r="G112" s="71" t="s">
        <v>30</v>
      </c>
      <c r="H112" s="72" t="s">
        <v>271</v>
      </c>
      <c r="I112" s="71" t="s">
        <v>100</v>
      </c>
      <c r="J112" s="72" t="s">
        <v>369</v>
      </c>
      <c r="K112" s="274">
        <v>8.9499999999999993</v>
      </c>
      <c r="L112" s="253">
        <v>44</v>
      </c>
      <c r="M112" s="275"/>
    </row>
    <row r="113" spans="1:13">
      <c r="A113" s="71">
        <v>5</v>
      </c>
      <c r="B113" s="5" t="s">
        <v>251</v>
      </c>
      <c r="C113" s="6" t="s">
        <v>370</v>
      </c>
      <c r="D113" s="69" t="s">
        <v>234</v>
      </c>
      <c r="E113" s="70">
        <v>6.2</v>
      </c>
      <c r="F113" s="71" t="s">
        <v>29</v>
      </c>
      <c r="G113" s="71" t="s">
        <v>30</v>
      </c>
      <c r="H113" s="72" t="s">
        <v>271</v>
      </c>
      <c r="I113" s="71" t="s">
        <v>122</v>
      </c>
      <c r="J113" s="72" t="s">
        <v>50</v>
      </c>
      <c r="K113" s="274">
        <v>8.6</v>
      </c>
      <c r="L113" s="253">
        <v>45</v>
      </c>
      <c r="M113" s="275"/>
    </row>
    <row r="114" spans="1:13">
      <c r="A114" s="71">
        <v>6</v>
      </c>
      <c r="B114" s="5" t="s">
        <v>222</v>
      </c>
      <c r="C114" s="6" t="s">
        <v>371</v>
      </c>
      <c r="D114" s="69" t="s">
        <v>372</v>
      </c>
      <c r="E114" s="70">
        <v>6.4</v>
      </c>
      <c r="F114" s="71" t="s">
        <v>29</v>
      </c>
      <c r="G114" s="71" t="s">
        <v>30</v>
      </c>
      <c r="H114" s="72" t="s">
        <v>271</v>
      </c>
      <c r="I114" s="71" t="s">
        <v>230</v>
      </c>
      <c r="J114" s="72" t="s">
        <v>373</v>
      </c>
      <c r="K114" s="274">
        <v>8.5500000000000007</v>
      </c>
      <c r="L114" s="253">
        <v>46</v>
      </c>
      <c r="M114" s="275"/>
    </row>
    <row r="115" spans="1:13">
      <c r="A115" s="71">
        <v>7</v>
      </c>
      <c r="B115" s="5" t="s">
        <v>321</v>
      </c>
      <c r="C115" s="6" t="s">
        <v>224</v>
      </c>
      <c r="D115" s="69" t="s">
        <v>104</v>
      </c>
      <c r="E115" s="70">
        <v>6.3</v>
      </c>
      <c r="F115" s="71" t="s">
        <v>29</v>
      </c>
      <c r="G115" s="71" t="s">
        <v>30</v>
      </c>
      <c r="H115" s="72" t="s">
        <v>271</v>
      </c>
      <c r="I115" s="71" t="s">
        <v>117</v>
      </c>
      <c r="J115" s="72" t="s">
        <v>374</v>
      </c>
      <c r="K115" s="274">
        <v>8.5</v>
      </c>
      <c r="L115" s="253">
        <v>47</v>
      </c>
      <c r="M115" s="275"/>
    </row>
    <row r="116" spans="1:13">
      <c r="A116" s="71">
        <v>8</v>
      </c>
      <c r="B116" s="5" t="s">
        <v>375</v>
      </c>
      <c r="C116" s="6" t="s">
        <v>376</v>
      </c>
      <c r="D116" s="69" t="s">
        <v>377</v>
      </c>
      <c r="E116" s="70">
        <v>6.4</v>
      </c>
      <c r="F116" s="71" t="s">
        <v>72</v>
      </c>
      <c r="G116" s="71" t="s">
        <v>73</v>
      </c>
      <c r="H116" s="72" t="s">
        <v>271</v>
      </c>
      <c r="I116" s="71" t="s">
        <v>74</v>
      </c>
      <c r="J116" s="72" t="s">
        <v>45</v>
      </c>
      <c r="K116" s="274">
        <v>8.4499999999999993</v>
      </c>
      <c r="L116" s="253">
        <v>48</v>
      </c>
      <c r="M116" s="275"/>
    </row>
    <row r="117" spans="1:13">
      <c r="A117" s="71">
        <v>9</v>
      </c>
      <c r="B117" s="5" t="s">
        <v>378</v>
      </c>
      <c r="C117" s="6" t="s">
        <v>379</v>
      </c>
      <c r="D117" s="69" t="s">
        <v>175</v>
      </c>
      <c r="E117" s="70">
        <v>6.4</v>
      </c>
      <c r="F117" s="71" t="s">
        <v>29</v>
      </c>
      <c r="G117" s="71" t="s">
        <v>30</v>
      </c>
      <c r="H117" s="72" t="s">
        <v>271</v>
      </c>
      <c r="I117" s="71" t="s">
        <v>182</v>
      </c>
      <c r="J117" s="72" t="s">
        <v>380</v>
      </c>
      <c r="K117" s="274">
        <v>8.25</v>
      </c>
      <c r="L117" s="253">
        <v>49</v>
      </c>
      <c r="M117" s="275"/>
    </row>
    <row r="118" spans="1:13">
      <c r="A118" s="71">
        <v>10</v>
      </c>
      <c r="B118" s="5" t="s">
        <v>381</v>
      </c>
      <c r="C118" s="6" t="s">
        <v>382</v>
      </c>
      <c r="D118" s="69" t="s">
        <v>383</v>
      </c>
      <c r="E118" s="70">
        <v>6.3</v>
      </c>
      <c r="F118" s="71" t="s">
        <v>29</v>
      </c>
      <c r="G118" s="71" t="s">
        <v>30</v>
      </c>
      <c r="H118" s="72" t="s">
        <v>271</v>
      </c>
      <c r="I118" s="71" t="s">
        <v>32</v>
      </c>
      <c r="J118" s="72" t="s">
        <v>177</v>
      </c>
      <c r="K118" s="274">
        <v>8.1</v>
      </c>
      <c r="L118" s="253">
        <v>50</v>
      </c>
      <c r="M118" s="275"/>
    </row>
    <row r="119" spans="1:13">
      <c r="A119" s="71">
        <v>11</v>
      </c>
      <c r="B119" s="5" t="s">
        <v>384</v>
      </c>
      <c r="C119" s="6" t="s">
        <v>385</v>
      </c>
      <c r="D119" s="69" t="s">
        <v>298</v>
      </c>
      <c r="E119" s="70">
        <v>6.1</v>
      </c>
      <c r="F119" s="71" t="s">
        <v>29</v>
      </c>
      <c r="G119" s="71" t="s">
        <v>30</v>
      </c>
      <c r="H119" s="72" t="s">
        <v>271</v>
      </c>
      <c r="I119" s="71" t="s">
        <v>122</v>
      </c>
      <c r="J119" s="72" t="s">
        <v>194</v>
      </c>
      <c r="K119" s="274">
        <v>7.6</v>
      </c>
      <c r="L119" s="253">
        <v>51</v>
      </c>
      <c r="M119" s="275"/>
    </row>
    <row r="120" spans="1:13">
      <c r="A120" s="71">
        <v>12</v>
      </c>
      <c r="B120" s="5" t="s">
        <v>85</v>
      </c>
      <c r="C120" s="6" t="s">
        <v>386</v>
      </c>
      <c r="D120" s="69" t="s">
        <v>387</v>
      </c>
      <c r="E120" s="70">
        <v>6.1</v>
      </c>
      <c r="F120" s="71" t="s">
        <v>72</v>
      </c>
      <c r="G120" s="71" t="s">
        <v>73</v>
      </c>
      <c r="H120" s="72" t="s">
        <v>271</v>
      </c>
      <c r="I120" s="71" t="s">
        <v>74</v>
      </c>
      <c r="J120" s="72" t="s">
        <v>388</v>
      </c>
      <c r="K120" s="274">
        <v>7.55</v>
      </c>
      <c r="L120" s="253">
        <v>52</v>
      </c>
      <c r="M120" s="275"/>
    </row>
    <row r="121" spans="1:13">
      <c r="A121" s="71">
        <v>13</v>
      </c>
      <c r="B121" s="5" t="s">
        <v>55</v>
      </c>
      <c r="C121" s="6" t="s">
        <v>389</v>
      </c>
      <c r="D121" s="69" t="s">
        <v>42</v>
      </c>
      <c r="E121" s="70">
        <v>6.3</v>
      </c>
      <c r="F121" s="71" t="s">
        <v>29</v>
      </c>
      <c r="G121" s="71" t="s">
        <v>30</v>
      </c>
      <c r="H121" s="72" t="s">
        <v>271</v>
      </c>
      <c r="I121" s="71" t="s">
        <v>230</v>
      </c>
      <c r="J121" s="72" t="s">
        <v>390</v>
      </c>
      <c r="K121" s="274">
        <v>7.45</v>
      </c>
      <c r="L121" s="253">
        <v>53</v>
      </c>
      <c r="M121" s="275"/>
    </row>
    <row r="122" spans="1:13">
      <c r="A122" s="71">
        <v>14</v>
      </c>
      <c r="B122" s="5" t="s">
        <v>316</v>
      </c>
      <c r="C122" s="6" t="s">
        <v>115</v>
      </c>
      <c r="D122" s="69" t="s">
        <v>116</v>
      </c>
      <c r="E122" s="70">
        <v>6.3</v>
      </c>
      <c r="F122" s="71" t="s">
        <v>29</v>
      </c>
      <c r="G122" s="71" t="s">
        <v>30</v>
      </c>
      <c r="H122" s="72" t="s">
        <v>271</v>
      </c>
      <c r="I122" s="71" t="s">
        <v>117</v>
      </c>
      <c r="J122" s="72" t="s">
        <v>184</v>
      </c>
      <c r="K122" s="274">
        <v>6.9</v>
      </c>
      <c r="L122" s="253">
        <v>54</v>
      </c>
      <c r="M122" s="275"/>
    </row>
    <row r="123" spans="1:13">
      <c r="A123" s="71">
        <v>15</v>
      </c>
      <c r="B123" s="5" t="s">
        <v>207</v>
      </c>
      <c r="C123" s="6" t="s">
        <v>78</v>
      </c>
      <c r="D123" s="69" t="s">
        <v>79</v>
      </c>
      <c r="E123" s="70">
        <v>6.1</v>
      </c>
      <c r="F123" s="71" t="s">
        <v>53</v>
      </c>
      <c r="G123" s="71" t="s">
        <v>30</v>
      </c>
      <c r="H123" s="72" t="s">
        <v>271</v>
      </c>
      <c r="I123" s="71" t="s">
        <v>80</v>
      </c>
      <c r="J123" s="72" t="s">
        <v>391</v>
      </c>
      <c r="K123" s="274">
        <v>6.65</v>
      </c>
      <c r="L123" s="253">
        <v>55</v>
      </c>
      <c r="M123" s="275"/>
    </row>
    <row r="124" spans="1:13">
      <c r="A124" s="71">
        <v>16</v>
      </c>
      <c r="B124" s="5" t="s">
        <v>317</v>
      </c>
      <c r="C124" s="6" t="s">
        <v>392</v>
      </c>
      <c r="D124" s="69" t="s">
        <v>247</v>
      </c>
      <c r="E124" s="70">
        <v>6.2</v>
      </c>
      <c r="F124" s="71" t="s">
        <v>29</v>
      </c>
      <c r="G124" s="71" t="s">
        <v>30</v>
      </c>
      <c r="H124" s="72" t="s">
        <v>271</v>
      </c>
      <c r="I124" s="71" t="s">
        <v>230</v>
      </c>
      <c r="J124" s="72" t="s">
        <v>169</v>
      </c>
      <c r="K124" s="274">
        <v>6.6</v>
      </c>
      <c r="L124" s="253">
        <v>56</v>
      </c>
      <c r="M124" s="275"/>
    </row>
    <row r="125" spans="1:13">
      <c r="A125" s="71">
        <v>17</v>
      </c>
      <c r="B125" s="5" t="s">
        <v>393</v>
      </c>
      <c r="C125" s="6" t="s">
        <v>394</v>
      </c>
      <c r="D125" s="69" t="s">
        <v>171</v>
      </c>
      <c r="E125" s="70">
        <v>6.1</v>
      </c>
      <c r="F125" s="71" t="s">
        <v>29</v>
      </c>
      <c r="G125" s="71" t="s">
        <v>30</v>
      </c>
      <c r="H125" s="72" t="s">
        <v>271</v>
      </c>
      <c r="I125" s="71" t="s">
        <v>80</v>
      </c>
      <c r="J125" s="72" t="s">
        <v>395</v>
      </c>
      <c r="K125" s="274">
        <v>6.55</v>
      </c>
      <c r="L125" s="253">
        <v>57</v>
      </c>
      <c r="M125" s="275"/>
    </row>
    <row r="126" spans="1:13">
      <c r="A126" s="71">
        <v>18</v>
      </c>
      <c r="B126" s="5" t="s">
        <v>396</v>
      </c>
      <c r="C126" s="6" t="s">
        <v>397</v>
      </c>
      <c r="D126" s="69" t="s">
        <v>84</v>
      </c>
      <c r="E126" s="70">
        <v>6.2</v>
      </c>
      <c r="F126" s="71" t="s">
        <v>29</v>
      </c>
      <c r="G126" s="71" t="s">
        <v>30</v>
      </c>
      <c r="H126" s="76" t="s">
        <v>271</v>
      </c>
      <c r="I126" s="71" t="s">
        <v>230</v>
      </c>
      <c r="J126" s="72" t="s">
        <v>393</v>
      </c>
      <c r="K126" s="274">
        <v>5.95</v>
      </c>
      <c r="L126" s="253">
        <v>58</v>
      </c>
      <c r="M126" s="275"/>
    </row>
    <row r="127" spans="1:13">
      <c r="A127" s="71">
        <v>19</v>
      </c>
      <c r="B127" s="5" t="s">
        <v>398</v>
      </c>
      <c r="C127" s="6" t="s">
        <v>399</v>
      </c>
      <c r="D127" s="69" t="s">
        <v>201</v>
      </c>
      <c r="E127" s="70">
        <v>6.2</v>
      </c>
      <c r="F127" s="71" t="s">
        <v>29</v>
      </c>
      <c r="G127" s="71" t="s">
        <v>30</v>
      </c>
      <c r="H127" s="76" t="s">
        <v>271</v>
      </c>
      <c r="I127" s="71" t="s">
        <v>172</v>
      </c>
      <c r="J127" s="72" t="s">
        <v>400</v>
      </c>
      <c r="K127" s="274">
        <v>5.95</v>
      </c>
      <c r="L127" s="253">
        <v>58</v>
      </c>
      <c r="M127" s="275"/>
    </row>
    <row r="128" spans="1:13">
      <c r="A128" s="71">
        <v>20</v>
      </c>
      <c r="B128" s="8">
        <v>118</v>
      </c>
      <c r="C128" s="6" t="s">
        <v>401</v>
      </c>
      <c r="D128" s="69" t="s">
        <v>402</v>
      </c>
      <c r="E128" s="70">
        <v>6.2</v>
      </c>
      <c r="F128" s="71" t="s">
        <v>29</v>
      </c>
      <c r="G128" s="71" t="s">
        <v>30</v>
      </c>
      <c r="H128" s="76" t="s">
        <v>271</v>
      </c>
      <c r="I128" s="71" t="s">
        <v>54</v>
      </c>
      <c r="J128" s="72" t="s">
        <v>403</v>
      </c>
      <c r="K128" s="274">
        <v>5.7</v>
      </c>
      <c r="L128" s="253">
        <v>60</v>
      </c>
      <c r="M128" s="275"/>
    </row>
    <row r="129" spans="1:13">
      <c r="A129" s="71">
        <v>21</v>
      </c>
      <c r="B129" s="5" t="s">
        <v>404</v>
      </c>
      <c r="C129" s="6" t="s">
        <v>405</v>
      </c>
      <c r="D129" s="69" t="s">
        <v>292</v>
      </c>
      <c r="E129" s="70">
        <v>6.1</v>
      </c>
      <c r="F129" s="71" t="s">
        <v>29</v>
      </c>
      <c r="G129" s="71" t="s">
        <v>30</v>
      </c>
      <c r="H129" s="76" t="s">
        <v>271</v>
      </c>
      <c r="I129" s="71" t="s">
        <v>80</v>
      </c>
      <c r="J129" s="72" t="s">
        <v>406</v>
      </c>
      <c r="K129" s="274">
        <v>5.55</v>
      </c>
      <c r="L129" s="253">
        <v>61</v>
      </c>
      <c r="M129" s="275"/>
    </row>
    <row r="130" spans="1:13">
      <c r="A130" s="71">
        <v>22</v>
      </c>
      <c r="B130" s="5" t="s">
        <v>276</v>
      </c>
      <c r="C130" s="6" t="s">
        <v>407</v>
      </c>
      <c r="D130" s="69" t="s">
        <v>210</v>
      </c>
      <c r="E130" s="70">
        <v>6.3</v>
      </c>
      <c r="F130" s="71" t="s">
        <v>29</v>
      </c>
      <c r="G130" s="71" t="s">
        <v>30</v>
      </c>
      <c r="H130" s="76" t="s">
        <v>271</v>
      </c>
      <c r="I130" s="71" t="s">
        <v>230</v>
      </c>
      <c r="J130" s="72" t="s">
        <v>264</v>
      </c>
      <c r="K130" s="274">
        <v>5.35</v>
      </c>
      <c r="L130" s="253">
        <v>62</v>
      </c>
      <c r="M130" s="275"/>
    </row>
    <row r="131" spans="1:13">
      <c r="A131" s="71">
        <v>23</v>
      </c>
      <c r="B131" s="5" t="s">
        <v>326</v>
      </c>
      <c r="C131" s="6" t="s">
        <v>408</v>
      </c>
      <c r="D131" s="69" t="s">
        <v>409</v>
      </c>
      <c r="E131" s="70">
        <v>6.1</v>
      </c>
      <c r="F131" s="71" t="s">
        <v>29</v>
      </c>
      <c r="G131" s="71" t="s">
        <v>30</v>
      </c>
      <c r="H131" s="76" t="s">
        <v>271</v>
      </c>
      <c r="I131" s="71" t="s">
        <v>32</v>
      </c>
      <c r="J131" s="72" t="s">
        <v>348</v>
      </c>
      <c r="K131" s="274">
        <v>5.35</v>
      </c>
      <c r="L131" s="253">
        <v>62</v>
      </c>
      <c r="M131" s="275"/>
    </row>
    <row r="132" spans="1:13">
      <c r="A132" s="71">
        <v>24</v>
      </c>
      <c r="B132" s="5" t="s">
        <v>260</v>
      </c>
      <c r="C132" s="6" t="s">
        <v>410</v>
      </c>
      <c r="D132" s="69" t="s">
        <v>163</v>
      </c>
      <c r="E132" s="70">
        <v>6.1</v>
      </c>
      <c r="F132" s="71" t="s">
        <v>29</v>
      </c>
      <c r="G132" s="71" t="s">
        <v>30</v>
      </c>
      <c r="H132" s="76" t="s">
        <v>271</v>
      </c>
      <c r="I132" s="71" t="s">
        <v>54</v>
      </c>
      <c r="J132" s="72" t="s">
        <v>188</v>
      </c>
      <c r="K132" s="274">
        <v>4.3</v>
      </c>
      <c r="L132" s="253">
        <v>64</v>
      </c>
      <c r="M132" s="275"/>
    </row>
    <row r="133" spans="1:13">
      <c r="A133" s="71">
        <v>25</v>
      </c>
      <c r="B133" s="5" t="s">
        <v>101</v>
      </c>
      <c r="C133" s="6" t="s">
        <v>411</v>
      </c>
      <c r="D133" s="69" t="s">
        <v>412</v>
      </c>
      <c r="E133" s="70">
        <v>6.1</v>
      </c>
      <c r="F133" s="71" t="s">
        <v>29</v>
      </c>
      <c r="G133" s="71" t="s">
        <v>30</v>
      </c>
      <c r="H133" s="76" t="s">
        <v>271</v>
      </c>
      <c r="I133" s="71" t="s">
        <v>206</v>
      </c>
      <c r="J133" s="72" t="s">
        <v>413</v>
      </c>
      <c r="K133" s="274">
        <v>2.9</v>
      </c>
      <c r="L133" s="253">
        <v>65</v>
      </c>
      <c r="M133" s="275"/>
    </row>
    <row r="134" spans="1:13">
      <c r="A134" s="77">
        <v>1</v>
      </c>
      <c r="B134" s="12" t="s">
        <v>414</v>
      </c>
      <c r="C134" s="13" t="s">
        <v>415</v>
      </c>
      <c r="D134" s="78" t="s">
        <v>278</v>
      </c>
      <c r="E134" s="79">
        <v>6.2</v>
      </c>
      <c r="F134" s="77" t="s">
        <v>29</v>
      </c>
      <c r="G134" s="77" t="s">
        <v>30</v>
      </c>
      <c r="H134" s="80" t="s">
        <v>416</v>
      </c>
      <c r="I134" s="77" t="s">
        <v>122</v>
      </c>
      <c r="J134" s="91" t="s">
        <v>417</v>
      </c>
      <c r="K134" s="274">
        <v>19.75</v>
      </c>
      <c r="L134" s="277">
        <v>1</v>
      </c>
      <c r="M134" s="275" t="s">
        <v>18</v>
      </c>
    </row>
    <row r="135" spans="1:13">
      <c r="A135" s="77">
        <v>2</v>
      </c>
      <c r="B135" s="15">
        <v>187</v>
      </c>
      <c r="C135" s="13" t="s">
        <v>310</v>
      </c>
      <c r="D135" s="78" t="s">
        <v>311</v>
      </c>
      <c r="E135" s="79">
        <v>6.7</v>
      </c>
      <c r="F135" s="77" t="s">
        <v>29</v>
      </c>
      <c r="G135" s="77" t="s">
        <v>30</v>
      </c>
      <c r="H135" s="80" t="s">
        <v>416</v>
      </c>
      <c r="I135" s="77" t="s">
        <v>105</v>
      </c>
      <c r="J135" s="91" t="s">
        <v>418</v>
      </c>
      <c r="K135" s="274">
        <v>17.25</v>
      </c>
      <c r="L135" s="253">
        <v>2</v>
      </c>
      <c r="M135" s="275" t="s">
        <v>19</v>
      </c>
    </row>
    <row r="136" spans="1:13">
      <c r="A136" s="77">
        <v>3</v>
      </c>
      <c r="B136" s="15">
        <v>175</v>
      </c>
      <c r="C136" s="13" t="s">
        <v>419</v>
      </c>
      <c r="D136" s="78" t="s">
        <v>36</v>
      </c>
      <c r="E136" s="79">
        <v>6.7</v>
      </c>
      <c r="F136" s="77" t="s">
        <v>29</v>
      </c>
      <c r="G136" s="77" t="s">
        <v>30</v>
      </c>
      <c r="H136" s="80" t="s">
        <v>416</v>
      </c>
      <c r="I136" s="77" t="s">
        <v>58</v>
      </c>
      <c r="J136" s="91" t="s">
        <v>404</v>
      </c>
      <c r="K136" s="274">
        <v>16.75</v>
      </c>
      <c r="L136" s="253">
        <v>3</v>
      </c>
      <c r="M136" s="275" t="s">
        <v>19</v>
      </c>
    </row>
    <row r="137" spans="1:13">
      <c r="A137" s="77">
        <v>4</v>
      </c>
      <c r="B137" s="15">
        <v>192</v>
      </c>
      <c r="C137" s="13" t="s">
        <v>280</v>
      </c>
      <c r="D137" s="78" t="s">
        <v>281</v>
      </c>
      <c r="E137" s="79">
        <v>6.7</v>
      </c>
      <c r="F137" s="77" t="s">
        <v>29</v>
      </c>
      <c r="G137" s="77" t="s">
        <v>30</v>
      </c>
      <c r="H137" s="80" t="s">
        <v>416</v>
      </c>
      <c r="I137" s="77" t="s">
        <v>105</v>
      </c>
      <c r="J137" s="91" t="s">
        <v>420</v>
      </c>
      <c r="K137" s="274">
        <v>16</v>
      </c>
      <c r="L137" s="253">
        <v>4</v>
      </c>
      <c r="M137" s="275" t="s">
        <v>19</v>
      </c>
    </row>
    <row r="138" spans="1:13">
      <c r="A138" s="77">
        <v>5</v>
      </c>
      <c r="B138" s="15">
        <v>174</v>
      </c>
      <c r="C138" s="13" t="s">
        <v>274</v>
      </c>
      <c r="D138" s="78" t="s">
        <v>275</v>
      </c>
      <c r="E138" s="79">
        <v>6.1</v>
      </c>
      <c r="F138" s="77" t="s">
        <v>29</v>
      </c>
      <c r="G138" s="77" t="s">
        <v>30</v>
      </c>
      <c r="H138" s="80" t="s">
        <v>416</v>
      </c>
      <c r="I138" s="77" t="s">
        <v>37</v>
      </c>
      <c r="J138" s="91" t="s">
        <v>396</v>
      </c>
      <c r="K138" s="274">
        <v>15.75</v>
      </c>
      <c r="L138" s="253">
        <v>5</v>
      </c>
      <c r="M138" s="275" t="s">
        <v>20</v>
      </c>
    </row>
    <row r="139" spans="1:13">
      <c r="A139" s="77">
        <v>6</v>
      </c>
      <c r="B139" s="15">
        <v>170</v>
      </c>
      <c r="C139" s="13" t="s">
        <v>306</v>
      </c>
      <c r="D139" s="78" t="s">
        <v>307</v>
      </c>
      <c r="E139" s="79">
        <v>6.7</v>
      </c>
      <c r="F139" s="77" t="s">
        <v>29</v>
      </c>
      <c r="G139" s="77" t="s">
        <v>30</v>
      </c>
      <c r="H139" s="80" t="s">
        <v>416</v>
      </c>
      <c r="I139" s="77" t="s">
        <v>105</v>
      </c>
      <c r="J139" s="91" t="s">
        <v>77</v>
      </c>
      <c r="K139" s="274">
        <v>15.25</v>
      </c>
      <c r="L139" s="253">
        <v>6</v>
      </c>
      <c r="M139" s="275" t="s">
        <v>20</v>
      </c>
    </row>
    <row r="140" spans="1:13">
      <c r="A140" s="77">
        <v>7</v>
      </c>
      <c r="B140" s="15">
        <v>176</v>
      </c>
      <c r="C140" s="13" t="s">
        <v>277</v>
      </c>
      <c r="D140" s="78" t="s">
        <v>278</v>
      </c>
      <c r="E140" s="79">
        <v>6.1</v>
      </c>
      <c r="F140" s="77" t="s">
        <v>29</v>
      </c>
      <c r="G140" s="77" t="s">
        <v>30</v>
      </c>
      <c r="H140" s="80" t="s">
        <v>416</v>
      </c>
      <c r="I140" s="77" t="s">
        <v>37</v>
      </c>
      <c r="J140" s="91" t="s">
        <v>421</v>
      </c>
      <c r="K140" s="274">
        <v>14.25</v>
      </c>
      <c r="L140" s="253">
        <v>7</v>
      </c>
      <c r="M140" s="275" t="s">
        <v>20</v>
      </c>
    </row>
    <row r="141" spans="1:13">
      <c r="A141" s="77">
        <v>8</v>
      </c>
      <c r="B141" s="15">
        <v>186</v>
      </c>
      <c r="C141" s="13" t="s">
        <v>422</v>
      </c>
      <c r="D141" s="78" t="s">
        <v>423</v>
      </c>
      <c r="E141" s="79">
        <v>6.7</v>
      </c>
      <c r="F141" s="77" t="s">
        <v>29</v>
      </c>
      <c r="G141" s="77" t="s">
        <v>30</v>
      </c>
      <c r="H141" s="80" t="s">
        <v>416</v>
      </c>
      <c r="I141" s="77" t="s">
        <v>105</v>
      </c>
      <c r="J141" s="91" t="s">
        <v>327</v>
      </c>
      <c r="K141" s="274">
        <v>13.75</v>
      </c>
      <c r="L141" s="253">
        <v>8</v>
      </c>
      <c r="M141" s="275" t="s">
        <v>20</v>
      </c>
    </row>
    <row r="142" spans="1:13">
      <c r="A142" s="77">
        <v>9</v>
      </c>
      <c r="B142" s="15">
        <v>180</v>
      </c>
      <c r="C142" s="13" t="s">
        <v>424</v>
      </c>
      <c r="D142" s="78" t="s">
        <v>292</v>
      </c>
      <c r="E142" s="79">
        <v>6.7</v>
      </c>
      <c r="F142" s="77" t="s">
        <v>29</v>
      </c>
      <c r="G142" s="77" t="s">
        <v>30</v>
      </c>
      <c r="H142" s="80" t="s">
        <v>416</v>
      </c>
      <c r="I142" s="77" t="s">
        <v>105</v>
      </c>
      <c r="J142" s="91" t="s">
        <v>425</v>
      </c>
      <c r="K142" s="274">
        <v>13.5</v>
      </c>
      <c r="L142" s="253">
        <v>9</v>
      </c>
      <c r="M142" s="275" t="s">
        <v>20</v>
      </c>
    </row>
    <row r="143" spans="1:13">
      <c r="A143" s="77">
        <v>10</v>
      </c>
      <c r="B143" s="12" t="s">
        <v>369</v>
      </c>
      <c r="C143" s="13" t="s">
        <v>426</v>
      </c>
      <c r="D143" s="78" t="s">
        <v>112</v>
      </c>
      <c r="E143" s="79">
        <v>6.2</v>
      </c>
      <c r="F143" s="77" t="s">
        <v>29</v>
      </c>
      <c r="G143" s="77" t="s">
        <v>30</v>
      </c>
      <c r="H143" s="80" t="s">
        <v>416</v>
      </c>
      <c r="I143" s="77" t="s">
        <v>32</v>
      </c>
      <c r="J143" s="91" t="s">
        <v>223</v>
      </c>
      <c r="K143" s="274">
        <v>12.75</v>
      </c>
      <c r="L143" s="253">
        <v>10</v>
      </c>
      <c r="M143" s="275" t="s">
        <v>20</v>
      </c>
    </row>
    <row r="144" spans="1:13">
      <c r="A144" s="77">
        <v>11</v>
      </c>
      <c r="B144" s="12" t="s">
        <v>427</v>
      </c>
      <c r="C144" s="13" t="s">
        <v>270</v>
      </c>
      <c r="D144" s="78" t="s">
        <v>250</v>
      </c>
      <c r="E144" s="79">
        <v>6.4</v>
      </c>
      <c r="F144" s="77" t="s">
        <v>29</v>
      </c>
      <c r="G144" s="77" t="s">
        <v>30</v>
      </c>
      <c r="H144" s="80" t="s">
        <v>416</v>
      </c>
      <c r="I144" s="77" t="s">
        <v>182</v>
      </c>
      <c r="J144" s="91" t="s">
        <v>381</v>
      </c>
      <c r="K144" s="274">
        <v>12.75</v>
      </c>
      <c r="L144" s="253">
        <v>10</v>
      </c>
      <c r="M144" s="275" t="s">
        <v>20</v>
      </c>
    </row>
    <row r="145" spans="1:13">
      <c r="A145" s="77">
        <v>12</v>
      </c>
      <c r="B145" s="15">
        <v>172</v>
      </c>
      <c r="C145" s="13" t="s">
        <v>313</v>
      </c>
      <c r="D145" s="78" t="s">
        <v>314</v>
      </c>
      <c r="E145" s="79">
        <v>6.7</v>
      </c>
      <c r="F145" s="77" t="s">
        <v>29</v>
      </c>
      <c r="G145" s="77" t="s">
        <v>30</v>
      </c>
      <c r="H145" s="80" t="s">
        <v>416</v>
      </c>
      <c r="I145" s="77" t="s">
        <v>58</v>
      </c>
      <c r="J145" s="91" t="s">
        <v>157</v>
      </c>
      <c r="K145" s="274">
        <v>12.5</v>
      </c>
      <c r="L145" s="253">
        <v>12</v>
      </c>
      <c r="M145" s="275" t="s">
        <v>20</v>
      </c>
    </row>
    <row r="146" spans="1:13">
      <c r="A146" s="77">
        <v>13</v>
      </c>
      <c r="B146" s="15">
        <v>177</v>
      </c>
      <c r="C146" s="13" t="s">
        <v>428</v>
      </c>
      <c r="D146" s="78" t="s">
        <v>278</v>
      </c>
      <c r="E146" s="79">
        <v>6.1</v>
      </c>
      <c r="F146" s="77" t="s">
        <v>29</v>
      </c>
      <c r="G146" s="77" t="s">
        <v>30</v>
      </c>
      <c r="H146" s="80" t="s">
        <v>416</v>
      </c>
      <c r="I146" s="77" t="s">
        <v>37</v>
      </c>
      <c r="J146" s="91" t="s">
        <v>427</v>
      </c>
      <c r="K146" s="274">
        <v>12</v>
      </c>
      <c r="L146" s="253">
        <v>13</v>
      </c>
      <c r="M146" s="275" t="s">
        <v>20</v>
      </c>
    </row>
    <row r="147" spans="1:13">
      <c r="A147" s="77">
        <v>14</v>
      </c>
      <c r="B147" s="15">
        <v>179</v>
      </c>
      <c r="C147" s="13" t="s">
        <v>429</v>
      </c>
      <c r="D147" s="78" t="s">
        <v>430</v>
      </c>
      <c r="E147" s="79">
        <v>6.7</v>
      </c>
      <c r="F147" s="77" t="s">
        <v>29</v>
      </c>
      <c r="G147" s="77" t="s">
        <v>30</v>
      </c>
      <c r="H147" s="80" t="s">
        <v>416</v>
      </c>
      <c r="I147" s="77" t="s">
        <v>58</v>
      </c>
      <c r="J147" s="91" t="s">
        <v>431</v>
      </c>
      <c r="K147" s="274">
        <v>12</v>
      </c>
      <c r="L147" s="253">
        <v>13</v>
      </c>
      <c r="M147" s="275" t="s">
        <v>20</v>
      </c>
    </row>
    <row r="148" spans="1:13">
      <c r="A148" s="77">
        <v>15</v>
      </c>
      <c r="B148" s="16" t="s">
        <v>432</v>
      </c>
      <c r="C148" s="17" t="s">
        <v>433</v>
      </c>
      <c r="D148" s="81" t="s">
        <v>434</v>
      </c>
      <c r="E148" s="82">
        <v>6.1</v>
      </c>
      <c r="F148" s="83" t="s">
        <v>29</v>
      </c>
      <c r="G148" s="83" t="s">
        <v>164</v>
      </c>
      <c r="H148" s="84" t="s">
        <v>416</v>
      </c>
      <c r="I148" s="83" t="s">
        <v>93</v>
      </c>
      <c r="J148" s="91" t="s">
        <v>435</v>
      </c>
      <c r="K148" s="274">
        <v>11.5</v>
      </c>
      <c r="L148" s="253">
        <v>15</v>
      </c>
      <c r="M148" s="275" t="s">
        <v>20</v>
      </c>
    </row>
    <row r="149" spans="1:13">
      <c r="A149" s="77">
        <v>16</v>
      </c>
      <c r="B149" s="15">
        <v>193</v>
      </c>
      <c r="C149" s="13" t="s">
        <v>436</v>
      </c>
      <c r="D149" s="78" t="s">
        <v>109</v>
      </c>
      <c r="E149" s="79">
        <v>6.1</v>
      </c>
      <c r="F149" s="77" t="s">
        <v>29</v>
      </c>
      <c r="G149" s="77" t="s">
        <v>30</v>
      </c>
      <c r="H149" s="80" t="s">
        <v>416</v>
      </c>
      <c r="I149" s="77" t="s">
        <v>167</v>
      </c>
      <c r="J149" s="91" t="s">
        <v>437</v>
      </c>
      <c r="K149" s="274">
        <v>11.5</v>
      </c>
      <c r="L149" s="253">
        <v>15</v>
      </c>
      <c r="M149" s="275" t="s">
        <v>20</v>
      </c>
    </row>
    <row r="150" spans="1:13">
      <c r="A150" s="77">
        <v>17</v>
      </c>
      <c r="B150" s="12" t="s">
        <v>89</v>
      </c>
      <c r="C150" s="13" t="s">
        <v>438</v>
      </c>
      <c r="D150" s="78" t="s">
        <v>439</v>
      </c>
      <c r="E150" s="79">
        <v>6.1</v>
      </c>
      <c r="F150" s="77" t="s">
        <v>29</v>
      </c>
      <c r="G150" s="77" t="s">
        <v>30</v>
      </c>
      <c r="H150" s="80" t="s">
        <v>416</v>
      </c>
      <c r="I150" s="77" t="s">
        <v>80</v>
      </c>
      <c r="J150" s="91" t="s">
        <v>440</v>
      </c>
      <c r="K150" s="274">
        <v>11.25</v>
      </c>
      <c r="L150" s="253">
        <v>17</v>
      </c>
      <c r="M150" s="275" t="s">
        <v>20</v>
      </c>
    </row>
    <row r="151" spans="1:13">
      <c r="A151" s="77">
        <v>18</v>
      </c>
      <c r="B151" s="15">
        <v>169</v>
      </c>
      <c r="C151" s="13" t="s">
        <v>332</v>
      </c>
      <c r="D151" s="78" t="s">
        <v>333</v>
      </c>
      <c r="E151" s="79">
        <v>6.1</v>
      </c>
      <c r="F151" s="77" t="s">
        <v>29</v>
      </c>
      <c r="G151" s="77" t="s">
        <v>30</v>
      </c>
      <c r="H151" s="80" t="s">
        <v>416</v>
      </c>
      <c r="I151" s="77" t="s">
        <v>167</v>
      </c>
      <c r="J151" s="91" t="s">
        <v>245</v>
      </c>
      <c r="K151" s="274">
        <v>11</v>
      </c>
      <c r="L151" s="253">
        <v>18</v>
      </c>
      <c r="M151" s="275" t="s">
        <v>20</v>
      </c>
    </row>
    <row r="152" spans="1:13">
      <c r="A152" s="77">
        <v>19</v>
      </c>
      <c r="B152" s="15">
        <v>188</v>
      </c>
      <c r="C152" s="13" t="s">
        <v>322</v>
      </c>
      <c r="D152" s="78" t="s">
        <v>323</v>
      </c>
      <c r="E152" s="79">
        <v>6.7</v>
      </c>
      <c r="F152" s="77" t="s">
        <v>29</v>
      </c>
      <c r="G152" s="77" t="s">
        <v>30</v>
      </c>
      <c r="H152" s="80" t="s">
        <v>416</v>
      </c>
      <c r="I152" s="77" t="s">
        <v>105</v>
      </c>
      <c r="J152" s="91" t="s">
        <v>441</v>
      </c>
      <c r="K152" s="274">
        <v>11</v>
      </c>
      <c r="L152" s="253">
        <v>18</v>
      </c>
      <c r="M152" s="275" t="s">
        <v>20</v>
      </c>
    </row>
    <row r="153" spans="1:13">
      <c r="A153" s="77">
        <v>20</v>
      </c>
      <c r="B153" s="15">
        <v>171</v>
      </c>
      <c r="C153" s="13" t="s">
        <v>442</v>
      </c>
      <c r="D153" s="78" t="s">
        <v>210</v>
      </c>
      <c r="E153" s="79">
        <v>6.7</v>
      </c>
      <c r="F153" s="77" t="s">
        <v>29</v>
      </c>
      <c r="G153" s="77" t="s">
        <v>30</v>
      </c>
      <c r="H153" s="80" t="s">
        <v>416</v>
      </c>
      <c r="I153" s="77" t="s">
        <v>58</v>
      </c>
      <c r="J153" s="91" t="s">
        <v>153</v>
      </c>
      <c r="K153" s="274">
        <v>10.75</v>
      </c>
      <c r="L153" s="253">
        <v>20</v>
      </c>
      <c r="M153" s="275" t="s">
        <v>21</v>
      </c>
    </row>
    <row r="154" spans="1:13">
      <c r="A154" s="77">
        <v>21</v>
      </c>
      <c r="B154" s="12" t="s">
        <v>443</v>
      </c>
      <c r="C154" s="13" t="s">
        <v>394</v>
      </c>
      <c r="D154" s="78" t="s">
        <v>171</v>
      </c>
      <c r="E154" s="79">
        <v>6.1</v>
      </c>
      <c r="F154" s="77" t="s">
        <v>29</v>
      </c>
      <c r="G154" s="77" t="s">
        <v>30</v>
      </c>
      <c r="H154" s="80" t="s">
        <v>416</v>
      </c>
      <c r="I154" s="77" t="s">
        <v>80</v>
      </c>
      <c r="J154" s="91" t="s">
        <v>444</v>
      </c>
      <c r="K154" s="274">
        <v>10.75</v>
      </c>
      <c r="L154" s="253">
        <v>20</v>
      </c>
      <c r="M154" s="275" t="s">
        <v>21</v>
      </c>
    </row>
    <row r="155" spans="1:13">
      <c r="A155" s="77">
        <v>22</v>
      </c>
      <c r="B155" s="15">
        <v>183</v>
      </c>
      <c r="C155" s="13" t="s">
        <v>315</v>
      </c>
      <c r="D155" s="78" t="s">
        <v>132</v>
      </c>
      <c r="E155" s="79">
        <v>6.7</v>
      </c>
      <c r="F155" s="77" t="s">
        <v>29</v>
      </c>
      <c r="G155" s="77" t="s">
        <v>30</v>
      </c>
      <c r="H155" s="80" t="s">
        <v>416</v>
      </c>
      <c r="I155" s="77" t="s">
        <v>105</v>
      </c>
      <c r="J155" s="91" t="s">
        <v>360</v>
      </c>
      <c r="K155" s="274">
        <v>10.25</v>
      </c>
      <c r="L155" s="253">
        <v>22</v>
      </c>
      <c r="M155" s="275" t="s">
        <v>21</v>
      </c>
    </row>
    <row r="156" spans="1:13">
      <c r="A156" s="77">
        <v>23</v>
      </c>
      <c r="B156" s="15">
        <v>178</v>
      </c>
      <c r="C156" s="13" t="s">
        <v>285</v>
      </c>
      <c r="D156" s="78" t="s">
        <v>286</v>
      </c>
      <c r="E156" s="79">
        <v>6.7</v>
      </c>
      <c r="F156" s="77" t="s">
        <v>29</v>
      </c>
      <c r="G156" s="77" t="s">
        <v>30</v>
      </c>
      <c r="H156" s="80" t="s">
        <v>416</v>
      </c>
      <c r="I156" s="77" t="s">
        <v>58</v>
      </c>
      <c r="J156" s="91" t="s">
        <v>443</v>
      </c>
      <c r="K156" s="274">
        <v>9.75</v>
      </c>
      <c r="L156" s="253">
        <v>23</v>
      </c>
      <c r="M156" s="275" t="s">
        <v>21</v>
      </c>
    </row>
    <row r="157" spans="1:13">
      <c r="A157" s="77">
        <v>1</v>
      </c>
      <c r="B157" s="12" t="s">
        <v>445</v>
      </c>
      <c r="C157" s="13" t="s">
        <v>376</v>
      </c>
      <c r="D157" s="78" t="s">
        <v>364</v>
      </c>
      <c r="E157" s="79">
        <v>6.1</v>
      </c>
      <c r="F157" s="77" t="s">
        <v>29</v>
      </c>
      <c r="G157" s="77" t="s">
        <v>30</v>
      </c>
      <c r="H157" s="80" t="s">
        <v>416</v>
      </c>
      <c r="I157" s="77" t="s">
        <v>80</v>
      </c>
      <c r="J157" s="91" t="s">
        <v>261</v>
      </c>
      <c r="K157" s="274">
        <v>9.5</v>
      </c>
      <c r="L157" s="253">
        <v>24</v>
      </c>
      <c r="M157" s="275" t="s">
        <v>21</v>
      </c>
    </row>
    <row r="158" spans="1:13">
      <c r="A158" s="77">
        <v>2</v>
      </c>
      <c r="B158" s="15">
        <v>185</v>
      </c>
      <c r="C158" s="13" t="s">
        <v>446</v>
      </c>
      <c r="D158" s="78" t="s">
        <v>447</v>
      </c>
      <c r="E158" s="79">
        <v>6.7</v>
      </c>
      <c r="F158" s="77" t="s">
        <v>29</v>
      </c>
      <c r="G158" s="77" t="s">
        <v>30</v>
      </c>
      <c r="H158" s="80" t="s">
        <v>416</v>
      </c>
      <c r="I158" s="77" t="s">
        <v>58</v>
      </c>
      <c r="J158" s="91" t="s">
        <v>398</v>
      </c>
      <c r="K158" s="274">
        <v>9.5</v>
      </c>
      <c r="L158" s="253">
        <v>24</v>
      </c>
      <c r="M158" s="275" t="s">
        <v>21</v>
      </c>
    </row>
    <row r="159" spans="1:13">
      <c r="A159" s="77">
        <v>3</v>
      </c>
      <c r="B159" s="15">
        <v>189</v>
      </c>
      <c r="C159" s="13" t="s">
        <v>283</v>
      </c>
      <c r="D159" s="78" t="s">
        <v>42</v>
      </c>
      <c r="E159" s="79">
        <v>6.7</v>
      </c>
      <c r="F159" s="77" t="s">
        <v>29</v>
      </c>
      <c r="G159" s="77" t="s">
        <v>30</v>
      </c>
      <c r="H159" s="80" t="s">
        <v>416</v>
      </c>
      <c r="I159" s="77" t="s">
        <v>58</v>
      </c>
      <c r="J159" s="91" t="s">
        <v>448</v>
      </c>
      <c r="K159" s="274">
        <v>9.5</v>
      </c>
      <c r="L159" s="253">
        <v>24</v>
      </c>
      <c r="M159" s="275" t="s">
        <v>21</v>
      </c>
    </row>
    <row r="160" spans="1:13">
      <c r="A160" s="77">
        <v>4</v>
      </c>
      <c r="B160" s="15">
        <v>184</v>
      </c>
      <c r="C160" s="13" t="s">
        <v>449</v>
      </c>
      <c r="D160" s="78" t="s">
        <v>450</v>
      </c>
      <c r="E160" s="79">
        <v>6.1</v>
      </c>
      <c r="F160" s="77" t="s">
        <v>29</v>
      </c>
      <c r="G160" s="77" t="s">
        <v>30</v>
      </c>
      <c r="H160" s="80" t="s">
        <v>416</v>
      </c>
      <c r="I160" s="77" t="s">
        <v>167</v>
      </c>
      <c r="J160" s="91" t="s">
        <v>367</v>
      </c>
      <c r="K160" s="274">
        <v>9.25</v>
      </c>
      <c r="L160" s="253">
        <v>27</v>
      </c>
      <c r="M160" s="275" t="s">
        <v>21</v>
      </c>
    </row>
    <row r="161" spans="1:13">
      <c r="A161" s="77">
        <v>5</v>
      </c>
      <c r="B161" s="15">
        <v>191</v>
      </c>
      <c r="C161" s="13" t="s">
        <v>451</v>
      </c>
      <c r="D161" s="78" t="s">
        <v>159</v>
      </c>
      <c r="E161" s="79">
        <v>6.1</v>
      </c>
      <c r="F161" s="77" t="s">
        <v>29</v>
      </c>
      <c r="G161" s="77" t="s">
        <v>30</v>
      </c>
      <c r="H161" s="80" t="s">
        <v>416</v>
      </c>
      <c r="I161" s="77" t="s">
        <v>37</v>
      </c>
      <c r="J161" s="91" t="s">
        <v>452</v>
      </c>
      <c r="K161" s="274">
        <v>9.25</v>
      </c>
      <c r="L161" s="253">
        <v>27</v>
      </c>
      <c r="M161" s="275" t="s">
        <v>21</v>
      </c>
    </row>
    <row r="162" spans="1:13">
      <c r="A162" s="77">
        <v>6</v>
      </c>
      <c r="B162" s="12" t="s">
        <v>331</v>
      </c>
      <c r="C162" s="13" t="s">
        <v>405</v>
      </c>
      <c r="D162" s="78" t="s">
        <v>292</v>
      </c>
      <c r="E162" s="79">
        <v>6.1</v>
      </c>
      <c r="F162" s="77" t="s">
        <v>29</v>
      </c>
      <c r="G162" s="77" t="s">
        <v>30</v>
      </c>
      <c r="H162" s="80" t="s">
        <v>416</v>
      </c>
      <c r="I162" s="77" t="s">
        <v>80</v>
      </c>
      <c r="J162" s="91" t="s">
        <v>453</v>
      </c>
      <c r="K162" s="274">
        <v>9</v>
      </c>
      <c r="L162" s="253">
        <v>29</v>
      </c>
      <c r="M162" s="275" t="s">
        <v>21</v>
      </c>
    </row>
    <row r="163" spans="1:13">
      <c r="A163" s="77">
        <v>7</v>
      </c>
      <c r="B163" s="12" t="s">
        <v>425</v>
      </c>
      <c r="C163" s="13" t="s">
        <v>454</v>
      </c>
      <c r="D163" s="78" t="s">
        <v>215</v>
      </c>
      <c r="E163" s="79">
        <v>6.1</v>
      </c>
      <c r="F163" s="77" t="s">
        <v>29</v>
      </c>
      <c r="G163" s="77" t="s">
        <v>30</v>
      </c>
      <c r="H163" s="80" t="s">
        <v>416</v>
      </c>
      <c r="I163" s="77" t="s">
        <v>80</v>
      </c>
      <c r="J163" s="91" t="s">
        <v>455</v>
      </c>
      <c r="K163" s="274">
        <v>9</v>
      </c>
      <c r="L163" s="253">
        <v>29</v>
      </c>
      <c r="M163" s="275" t="s">
        <v>21</v>
      </c>
    </row>
    <row r="164" spans="1:13">
      <c r="A164" s="77">
        <v>8</v>
      </c>
      <c r="B164" s="12" t="s">
        <v>400</v>
      </c>
      <c r="C164" s="13" t="s">
        <v>456</v>
      </c>
      <c r="D164" s="78" t="s">
        <v>62</v>
      </c>
      <c r="E164" s="79">
        <v>6.2</v>
      </c>
      <c r="F164" s="77" t="s">
        <v>29</v>
      </c>
      <c r="G164" s="77" t="s">
        <v>30</v>
      </c>
      <c r="H164" s="80" t="s">
        <v>416</v>
      </c>
      <c r="I164" s="77" t="s">
        <v>54</v>
      </c>
      <c r="J164" s="91" t="s">
        <v>384</v>
      </c>
      <c r="K164" s="274">
        <v>8.25</v>
      </c>
      <c r="L164" s="253">
        <v>31</v>
      </c>
      <c r="M164" s="275" t="s">
        <v>21</v>
      </c>
    </row>
    <row r="165" spans="1:13">
      <c r="A165" s="77">
        <v>9</v>
      </c>
      <c r="B165" s="15">
        <v>190</v>
      </c>
      <c r="C165" s="13" t="s">
        <v>457</v>
      </c>
      <c r="D165" s="78" t="s">
        <v>159</v>
      </c>
      <c r="E165" s="79">
        <v>6.1</v>
      </c>
      <c r="F165" s="77" t="s">
        <v>29</v>
      </c>
      <c r="G165" s="77" t="s">
        <v>30</v>
      </c>
      <c r="H165" s="80" t="s">
        <v>416</v>
      </c>
      <c r="I165" s="77" t="s">
        <v>37</v>
      </c>
      <c r="J165" s="91" t="s">
        <v>458</v>
      </c>
      <c r="K165" s="274">
        <v>7.5</v>
      </c>
      <c r="L165" s="253">
        <v>32</v>
      </c>
      <c r="M165" s="275" t="s">
        <v>21</v>
      </c>
    </row>
    <row r="166" spans="1:13">
      <c r="A166" s="77">
        <v>10</v>
      </c>
      <c r="B166" s="12" t="s">
        <v>459</v>
      </c>
      <c r="C166" s="13" t="s">
        <v>460</v>
      </c>
      <c r="D166" s="78" t="s">
        <v>461</v>
      </c>
      <c r="E166" s="79">
        <v>6.1</v>
      </c>
      <c r="F166" s="77" t="s">
        <v>29</v>
      </c>
      <c r="G166" s="77" t="s">
        <v>30</v>
      </c>
      <c r="H166" s="80" t="s">
        <v>416</v>
      </c>
      <c r="I166" s="77" t="s">
        <v>80</v>
      </c>
      <c r="J166" s="91" t="s">
        <v>462</v>
      </c>
      <c r="K166" s="274">
        <v>7.5</v>
      </c>
      <c r="L166" s="253">
        <v>32</v>
      </c>
      <c r="M166" s="275" t="s">
        <v>21</v>
      </c>
    </row>
    <row r="167" spans="1:13">
      <c r="A167" s="77">
        <v>11</v>
      </c>
      <c r="B167" s="12" t="s">
        <v>417</v>
      </c>
      <c r="C167" s="19" t="s">
        <v>463</v>
      </c>
      <c r="D167" s="85" t="s">
        <v>464</v>
      </c>
      <c r="E167" s="79">
        <v>6.1</v>
      </c>
      <c r="F167" s="86" t="s">
        <v>29</v>
      </c>
      <c r="G167" s="86" t="s">
        <v>164</v>
      </c>
      <c r="H167" s="87" t="s">
        <v>416</v>
      </c>
      <c r="I167" s="77" t="s">
        <v>93</v>
      </c>
      <c r="J167" s="91" t="s">
        <v>432</v>
      </c>
      <c r="K167" s="274">
        <v>6.25</v>
      </c>
      <c r="L167" s="253">
        <v>34</v>
      </c>
      <c r="M167" s="275"/>
    </row>
    <row r="168" spans="1:13">
      <c r="A168" s="77">
        <v>12</v>
      </c>
      <c r="B168" s="12" t="s">
        <v>67</v>
      </c>
      <c r="C168" s="19" t="s">
        <v>465</v>
      </c>
      <c r="D168" s="85" t="s">
        <v>466</v>
      </c>
      <c r="E168" s="79">
        <v>6.2</v>
      </c>
      <c r="F168" s="86" t="s">
        <v>29</v>
      </c>
      <c r="G168" s="86" t="s">
        <v>30</v>
      </c>
      <c r="H168" s="87" t="s">
        <v>416</v>
      </c>
      <c r="I168" s="77" t="s">
        <v>54</v>
      </c>
      <c r="J168" s="91" t="s">
        <v>203</v>
      </c>
      <c r="K168" s="274">
        <v>5.5</v>
      </c>
      <c r="L168" s="253">
        <v>35</v>
      </c>
      <c r="M168" s="275"/>
    </row>
    <row r="169" spans="1:13">
      <c r="A169" s="77">
        <v>13</v>
      </c>
      <c r="B169" s="12" t="s">
        <v>321</v>
      </c>
      <c r="C169" s="13" t="s">
        <v>467</v>
      </c>
      <c r="D169" s="78" t="s">
        <v>468</v>
      </c>
      <c r="E169" s="79">
        <v>6.3</v>
      </c>
      <c r="F169" s="77" t="s">
        <v>29</v>
      </c>
      <c r="G169" s="77" t="s">
        <v>30</v>
      </c>
      <c r="H169" s="80" t="s">
        <v>416</v>
      </c>
      <c r="I169" s="77" t="s">
        <v>100</v>
      </c>
      <c r="J169" s="91" t="s">
        <v>469</v>
      </c>
      <c r="K169" s="274">
        <v>5.25</v>
      </c>
      <c r="L169" s="253">
        <v>36</v>
      </c>
      <c r="M169" s="275"/>
    </row>
    <row r="170" spans="1:13">
      <c r="A170" s="77">
        <v>14</v>
      </c>
      <c r="B170" s="15">
        <v>181</v>
      </c>
      <c r="C170" s="13" t="s">
        <v>303</v>
      </c>
      <c r="D170" s="78" t="s">
        <v>292</v>
      </c>
      <c r="E170" s="79">
        <v>6.1</v>
      </c>
      <c r="F170" s="77" t="s">
        <v>29</v>
      </c>
      <c r="G170" s="77" t="s">
        <v>30</v>
      </c>
      <c r="H170" s="80" t="s">
        <v>416</v>
      </c>
      <c r="I170" s="77" t="s">
        <v>167</v>
      </c>
      <c r="J170" s="91" t="s">
        <v>459</v>
      </c>
      <c r="K170" s="274">
        <v>5</v>
      </c>
      <c r="L170" s="253">
        <v>37</v>
      </c>
      <c r="M170" s="275"/>
    </row>
    <row r="171" spans="1:13">
      <c r="A171" s="77">
        <v>15</v>
      </c>
      <c r="B171" s="12" t="s">
        <v>97</v>
      </c>
      <c r="C171" s="13" t="s">
        <v>288</v>
      </c>
      <c r="D171" s="78" t="s">
        <v>289</v>
      </c>
      <c r="E171" s="79">
        <v>6.1</v>
      </c>
      <c r="F171" s="77" t="s">
        <v>29</v>
      </c>
      <c r="G171" s="77" t="s">
        <v>30</v>
      </c>
      <c r="H171" s="80" t="s">
        <v>416</v>
      </c>
      <c r="I171" s="77" t="s">
        <v>100</v>
      </c>
      <c r="J171" s="91" t="s">
        <v>378</v>
      </c>
      <c r="K171" s="274">
        <v>4.5</v>
      </c>
      <c r="L171" s="253">
        <v>38</v>
      </c>
      <c r="M171" s="275"/>
    </row>
    <row r="172" spans="1:13">
      <c r="A172" s="77">
        <v>16</v>
      </c>
      <c r="B172" s="12" t="s">
        <v>202</v>
      </c>
      <c r="C172" s="13" t="s">
        <v>470</v>
      </c>
      <c r="D172" s="78" t="s">
        <v>471</v>
      </c>
      <c r="E172" s="79">
        <v>6.1</v>
      </c>
      <c r="F172" s="77" t="s">
        <v>29</v>
      </c>
      <c r="G172" s="77" t="s">
        <v>30</v>
      </c>
      <c r="H172" s="80" t="s">
        <v>416</v>
      </c>
      <c r="I172" s="77" t="s">
        <v>122</v>
      </c>
      <c r="J172" s="91" t="s">
        <v>472</v>
      </c>
      <c r="K172" s="274">
        <v>4.25</v>
      </c>
      <c r="L172" s="253">
        <v>39</v>
      </c>
      <c r="M172" s="275"/>
    </row>
    <row r="173" spans="1:13">
      <c r="A173" s="77">
        <v>17</v>
      </c>
      <c r="B173" s="16" t="s">
        <v>304</v>
      </c>
      <c r="C173" s="17" t="s">
        <v>473</v>
      </c>
      <c r="D173" s="81" t="s">
        <v>219</v>
      </c>
      <c r="E173" s="82">
        <v>6.1</v>
      </c>
      <c r="F173" s="83" t="s">
        <v>72</v>
      </c>
      <c r="G173" s="83" t="s">
        <v>73</v>
      </c>
      <c r="H173" s="84" t="s">
        <v>416</v>
      </c>
      <c r="I173" s="83" t="s">
        <v>74</v>
      </c>
      <c r="J173" s="91" t="s">
        <v>474</v>
      </c>
      <c r="K173" s="274">
        <v>4</v>
      </c>
      <c r="L173" s="253">
        <v>40</v>
      </c>
      <c r="M173" s="275"/>
    </row>
    <row r="174" spans="1:13">
      <c r="A174" s="77">
        <v>1</v>
      </c>
      <c r="B174" s="12" t="s">
        <v>475</v>
      </c>
      <c r="C174" s="13" t="s">
        <v>476</v>
      </c>
      <c r="D174" s="78" t="s">
        <v>289</v>
      </c>
      <c r="E174" s="79">
        <v>6.1</v>
      </c>
      <c r="F174" s="77" t="s">
        <v>29</v>
      </c>
      <c r="G174" s="77" t="s">
        <v>30</v>
      </c>
      <c r="H174" s="80" t="s">
        <v>416</v>
      </c>
      <c r="I174" s="77" t="s">
        <v>206</v>
      </c>
      <c r="J174" s="91" t="s">
        <v>353</v>
      </c>
      <c r="K174" s="274">
        <v>3.75</v>
      </c>
      <c r="L174" s="253">
        <v>41</v>
      </c>
      <c r="M174" s="275"/>
    </row>
    <row r="175" spans="1:13">
      <c r="A175" s="77">
        <v>2</v>
      </c>
      <c r="B175" s="12" t="s">
        <v>279</v>
      </c>
      <c r="C175" s="13" t="s">
        <v>365</v>
      </c>
      <c r="D175" s="78" t="s">
        <v>366</v>
      </c>
      <c r="E175" s="79">
        <v>6.2</v>
      </c>
      <c r="F175" s="77" t="s">
        <v>29</v>
      </c>
      <c r="G175" s="77" t="s">
        <v>30</v>
      </c>
      <c r="H175" s="80" t="s">
        <v>416</v>
      </c>
      <c r="I175" s="77" t="s">
        <v>182</v>
      </c>
      <c r="J175" s="91" t="s">
        <v>130</v>
      </c>
      <c r="K175" s="274">
        <v>3.75</v>
      </c>
      <c r="L175" s="253">
        <v>41</v>
      </c>
      <c r="M175" s="275"/>
    </row>
    <row r="176" spans="1:13">
      <c r="A176" s="77">
        <v>3</v>
      </c>
      <c r="B176" s="12" t="s">
        <v>477</v>
      </c>
      <c r="C176" s="13" t="s">
        <v>385</v>
      </c>
      <c r="D176" s="78" t="s">
        <v>298</v>
      </c>
      <c r="E176" s="79">
        <v>6.3</v>
      </c>
      <c r="F176" s="77" t="s">
        <v>29</v>
      </c>
      <c r="G176" s="77" t="s">
        <v>30</v>
      </c>
      <c r="H176" s="80" t="s">
        <v>416</v>
      </c>
      <c r="I176" s="77" t="s">
        <v>182</v>
      </c>
      <c r="J176" s="91" t="s">
        <v>228</v>
      </c>
      <c r="K176" s="274">
        <v>3.5</v>
      </c>
      <c r="L176" s="253">
        <v>43</v>
      </c>
      <c r="M176" s="275"/>
    </row>
    <row r="177" spans="1:13">
      <c r="A177" s="77">
        <v>4</v>
      </c>
      <c r="B177" s="15">
        <v>182</v>
      </c>
      <c r="C177" s="20" t="s">
        <v>478</v>
      </c>
      <c r="D177" s="88" t="s">
        <v>479</v>
      </c>
      <c r="E177" s="89">
        <v>67</v>
      </c>
      <c r="F177" s="90" t="s">
        <v>29</v>
      </c>
      <c r="G177" s="90" t="s">
        <v>30</v>
      </c>
      <c r="H177" s="20" t="s">
        <v>416</v>
      </c>
      <c r="I177" s="77" t="s">
        <v>58</v>
      </c>
      <c r="J177" s="91" t="s">
        <v>40</v>
      </c>
      <c r="K177" s="274">
        <v>3.5</v>
      </c>
      <c r="L177" s="253">
        <v>43</v>
      </c>
      <c r="M177" s="275"/>
    </row>
    <row r="178" spans="1:13">
      <c r="A178" s="77">
        <v>5</v>
      </c>
      <c r="B178" s="12" t="s">
        <v>199</v>
      </c>
      <c r="C178" s="13" t="s">
        <v>480</v>
      </c>
      <c r="D178" s="78" t="s">
        <v>481</v>
      </c>
      <c r="E178" s="79">
        <v>6.1</v>
      </c>
      <c r="F178" s="77" t="s">
        <v>29</v>
      </c>
      <c r="G178" s="77" t="s">
        <v>30</v>
      </c>
      <c r="H178" s="80" t="s">
        <v>416</v>
      </c>
      <c r="I178" s="77" t="s">
        <v>100</v>
      </c>
      <c r="J178" s="91" t="s">
        <v>482</v>
      </c>
      <c r="K178" s="274">
        <v>3.25</v>
      </c>
      <c r="L178" s="253">
        <v>45</v>
      </c>
      <c r="M178" s="275"/>
    </row>
    <row r="179" spans="1:13">
      <c r="A179" s="77">
        <v>6</v>
      </c>
      <c r="B179" s="12" t="s">
        <v>482</v>
      </c>
      <c r="C179" s="13" t="s">
        <v>345</v>
      </c>
      <c r="D179" s="78" t="s">
        <v>346</v>
      </c>
      <c r="E179" s="79">
        <v>6.1</v>
      </c>
      <c r="F179" s="77" t="s">
        <v>72</v>
      </c>
      <c r="G179" s="77" t="s">
        <v>73</v>
      </c>
      <c r="H179" s="80" t="s">
        <v>416</v>
      </c>
      <c r="I179" s="77" t="s">
        <v>74</v>
      </c>
      <c r="J179" s="91" t="s">
        <v>375</v>
      </c>
      <c r="K179" s="274">
        <v>3</v>
      </c>
      <c r="L179" s="253">
        <v>46</v>
      </c>
      <c r="M179" s="275"/>
    </row>
    <row r="180" spans="1:13">
      <c r="A180" s="77">
        <v>7</v>
      </c>
      <c r="B180" s="12" t="s">
        <v>318</v>
      </c>
      <c r="C180" s="13" t="s">
        <v>483</v>
      </c>
      <c r="D180" s="78" t="s">
        <v>301</v>
      </c>
      <c r="E180" s="79">
        <v>6.1</v>
      </c>
      <c r="F180" s="77" t="s">
        <v>53</v>
      </c>
      <c r="G180" s="77" t="s">
        <v>30</v>
      </c>
      <c r="H180" s="80" t="s">
        <v>416</v>
      </c>
      <c r="I180" s="77" t="s">
        <v>133</v>
      </c>
      <c r="J180" s="91" t="s">
        <v>484</v>
      </c>
      <c r="K180" s="274">
        <v>3</v>
      </c>
      <c r="L180" s="253">
        <v>46</v>
      </c>
      <c r="M180" s="275"/>
    </row>
    <row r="181" spans="1:13">
      <c r="A181" s="77">
        <v>8</v>
      </c>
      <c r="B181" s="12" t="s">
        <v>257</v>
      </c>
      <c r="C181" s="13" t="s">
        <v>485</v>
      </c>
      <c r="D181" s="78" t="s">
        <v>163</v>
      </c>
      <c r="E181" s="79">
        <v>6.3</v>
      </c>
      <c r="F181" s="77" t="s">
        <v>29</v>
      </c>
      <c r="G181" s="77" t="s">
        <v>30</v>
      </c>
      <c r="H181" s="80" t="s">
        <v>416</v>
      </c>
      <c r="I181" s="77" t="s">
        <v>117</v>
      </c>
      <c r="J181" s="91" t="s">
        <v>252</v>
      </c>
      <c r="K181" s="274">
        <v>2.75</v>
      </c>
      <c r="L181" s="253">
        <v>48</v>
      </c>
      <c r="M181" s="275"/>
    </row>
    <row r="182" spans="1:13">
      <c r="A182" s="77">
        <v>9</v>
      </c>
      <c r="B182" s="15">
        <v>173</v>
      </c>
      <c r="C182" s="13" t="s">
        <v>486</v>
      </c>
      <c r="D182" s="78" t="s">
        <v>275</v>
      </c>
      <c r="E182" s="79">
        <v>6.1</v>
      </c>
      <c r="F182" s="77" t="s">
        <v>29</v>
      </c>
      <c r="G182" s="77" t="s">
        <v>30</v>
      </c>
      <c r="H182" s="80" t="s">
        <v>416</v>
      </c>
      <c r="I182" s="77" t="s">
        <v>167</v>
      </c>
      <c r="J182" s="91" t="s">
        <v>344</v>
      </c>
      <c r="K182" s="274">
        <v>2.75</v>
      </c>
      <c r="L182" s="253">
        <v>48</v>
      </c>
      <c r="M182" s="275"/>
    </row>
    <row r="183" spans="1:13">
      <c r="A183" s="77">
        <v>10</v>
      </c>
      <c r="B183" s="12" t="s">
        <v>406</v>
      </c>
      <c r="C183" s="13" t="s">
        <v>386</v>
      </c>
      <c r="D183" s="78" t="s">
        <v>387</v>
      </c>
      <c r="E183" s="79">
        <v>6.1</v>
      </c>
      <c r="F183" s="77" t="s">
        <v>72</v>
      </c>
      <c r="G183" s="77" t="s">
        <v>73</v>
      </c>
      <c r="H183" s="80" t="s">
        <v>416</v>
      </c>
      <c r="I183" s="77" t="s">
        <v>74</v>
      </c>
      <c r="J183" s="91" t="s">
        <v>487</v>
      </c>
      <c r="K183" s="274">
        <v>2.75</v>
      </c>
      <c r="L183" s="253">
        <v>48</v>
      </c>
      <c r="M183" s="275"/>
    </row>
    <row r="184" spans="1:13">
      <c r="A184" s="77">
        <v>11</v>
      </c>
      <c r="B184" s="12" t="s">
        <v>453</v>
      </c>
      <c r="C184" s="13" t="s">
        <v>334</v>
      </c>
      <c r="D184" s="78" t="s">
        <v>240</v>
      </c>
      <c r="E184" s="79">
        <v>6.3</v>
      </c>
      <c r="F184" s="77" t="s">
        <v>29</v>
      </c>
      <c r="G184" s="77" t="s">
        <v>164</v>
      </c>
      <c r="H184" s="80" t="s">
        <v>416</v>
      </c>
      <c r="I184" s="77" t="s">
        <v>93</v>
      </c>
      <c r="J184" s="91" t="s">
        <v>488</v>
      </c>
      <c r="K184" s="274">
        <v>2.75</v>
      </c>
      <c r="L184" s="253">
        <v>48</v>
      </c>
      <c r="M184" s="275"/>
    </row>
    <row r="185" spans="1:13">
      <c r="A185" s="77">
        <v>12</v>
      </c>
      <c r="B185" s="12" t="s">
        <v>293</v>
      </c>
      <c r="C185" s="13" t="s">
        <v>489</v>
      </c>
      <c r="D185" s="78" t="s">
        <v>490</v>
      </c>
      <c r="E185" s="79">
        <v>6.4</v>
      </c>
      <c r="F185" s="77" t="s">
        <v>72</v>
      </c>
      <c r="G185" s="77" t="s">
        <v>73</v>
      </c>
      <c r="H185" s="80" t="s">
        <v>416</v>
      </c>
      <c r="I185" s="77" t="s">
        <v>74</v>
      </c>
      <c r="J185" s="91" t="s">
        <v>491</v>
      </c>
      <c r="K185" s="274">
        <v>2.75</v>
      </c>
      <c r="L185" s="253">
        <v>48</v>
      </c>
      <c r="M185" s="275"/>
    </row>
    <row r="186" spans="1:13">
      <c r="A186" s="77">
        <v>13</v>
      </c>
      <c r="B186" s="12" t="s">
        <v>263</v>
      </c>
      <c r="C186" s="13" t="s">
        <v>492</v>
      </c>
      <c r="D186" s="78" t="s">
        <v>493</v>
      </c>
      <c r="E186" s="79">
        <v>6.2</v>
      </c>
      <c r="F186" s="77" t="s">
        <v>29</v>
      </c>
      <c r="G186" s="77" t="s">
        <v>30</v>
      </c>
      <c r="H186" s="80" t="s">
        <v>416</v>
      </c>
      <c r="I186" s="77" t="s">
        <v>32</v>
      </c>
      <c r="J186" s="91" t="s">
        <v>475</v>
      </c>
      <c r="K186" s="274">
        <v>2.5</v>
      </c>
      <c r="L186" s="253">
        <v>53</v>
      </c>
      <c r="M186" s="275"/>
    </row>
    <row r="187" spans="1:13">
      <c r="A187" s="77">
        <v>14</v>
      </c>
      <c r="B187" s="12" t="s">
        <v>75</v>
      </c>
      <c r="C187" s="13" t="s">
        <v>328</v>
      </c>
      <c r="D187" s="78" t="s">
        <v>141</v>
      </c>
      <c r="E187" s="79">
        <v>6.3</v>
      </c>
      <c r="F187" s="77" t="s">
        <v>29</v>
      </c>
      <c r="G187" s="77" t="s">
        <v>30</v>
      </c>
      <c r="H187" s="80" t="s">
        <v>416</v>
      </c>
      <c r="I187" s="77" t="s">
        <v>172</v>
      </c>
      <c r="J187" s="91" t="s">
        <v>494</v>
      </c>
      <c r="K187" s="274">
        <v>2.5</v>
      </c>
      <c r="L187" s="253">
        <v>53</v>
      </c>
      <c r="M187" s="275"/>
    </row>
    <row r="188" spans="1:13">
      <c r="A188" s="77">
        <v>15</v>
      </c>
      <c r="B188" s="12" t="s">
        <v>302</v>
      </c>
      <c r="C188" s="13" t="s">
        <v>361</v>
      </c>
      <c r="D188" s="78" t="s">
        <v>495</v>
      </c>
      <c r="E188" s="79">
        <v>6.3</v>
      </c>
      <c r="F188" s="77" t="s">
        <v>53</v>
      </c>
      <c r="G188" s="77" t="s">
        <v>30</v>
      </c>
      <c r="H188" s="80" t="s">
        <v>416</v>
      </c>
      <c r="I188" s="77" t="s">
        <v>230</v>
      </c>
      <c r="J188" s="91" t="s">
        <v>258</v>
      </c>
      <c r="K188" s="274">
        <v>2.25</v>
      </c>
      <c r="L188" s="253">
        <v>55</v>
      </c>
      <c r="M188" s="275"/>
    </row>
    <row r="189" spans="1:13">
      <c r="A189" s="77">
        <v>16</v>
      </c>
      <c r="B189" s="12" t="s">
        <v>325</v>
      </c>
      <c r="C189" s="13" t="s">
        <v>496</v>
      </c>
      <c r="D189" s="78" t="s">
        <v>497</v>
      </c>
      <c r="E189" s="79">
        <v>6.1</v>
      </c>
      <c r="F189" s="77" t="s">
        <v>53</v>
      </c>
      <c r="G189" s="77" t="s">
        <v>30</v>
      </c>
      <c r="H189" s="80" t="s">
        <v>416</v>
      </c>
      <c r="I189" s="77" t="s">
        <v>133</v>
      </c>
      <c r="J189" s="91" t="s">
        <v>498</v>
      </c>
      <c r="K189" s="274">
        <v>2.25</v>
      </c>
      <c r="L189" s="253">
        <v>55</v>
      </c>
      <c r="M189" s="275"/>
    </row>
    <row r="190" spans="1:13">
      <c r="A190" s="77">
        <v>17</v>
      </c>
      <c r="B190" s="12" t="s">
        <v>484</v>
      </c>
      <c r="C190" s="13" t="s">
        <v>499</v>
      </c>
      <c r="D190" s="78" t="s">
        <v>500</v>
      </c>
      <c r="E190" s="79">
        <v>6.3</v>
      </c>
      <c r="F190" s="77" t="s">
        <v>53</v>
      </c>
      <c r="G190" s="77" t="s">
        <v>30</v>
      </c>
      <c r="H190" s="80" t="s">
        <v>416</v>
      </c>
      <c r="I190" s="77" t="s">
        <v>230</v>
      </c>
      <c r="J190" s="91" t="s">
        <v>248</v>
      </c>
      <c r="K190" s="274">
        <v>2</v>
      </c>
      <c r="L190" s="253">
        <v>57</v>
      </c>
      <c r="M190" s="275"/>
    </row>
    <row r="191" spans="1:13">
      <c r="A191" s="77">
        <v>18</v>
      </c>
      <c r="B191" s="12" t="s">
        <v>472</v>
      </c>
      <c r="C191" s="13" t="s">
        <v>501</v>
      </c>
      <c r="D191" s="78" t="s">
        <v>281</v>
      </c>
      <c r="E191" s="79">
        <v>6.3</v>
      </c>
      <c r="F191" s="77" t="s">
        <v>29</v>
      </c>
      <c r="G191" s="77" t="s">
        <v>30</v>
      </c>
      <c r="H191" s="80" t="s">
        <v>416</v>
      </c>
      <c r="I191" s="77" t="s">
        <v>172</v>
      </c>
      <c r="J191" s="91" t="s">
        <v>502</v>
      </c>
      <c r="K191" s="274">
        <v>2</v>
      </c>
      <c r="L191" s="253">
        <v>57</v>
      </c>
      <c r="M191" s="275"/>
    </row>
    <row r="192" spans="1:13">
      <c r="A192" s="77">
        <v>19</v>
      </c>
      <c r="B192" s="12" t="s">
        <v>114</v>
      </c>
      <c r="C192" s="13" t="s">
        <v>341</v>
      </c>
      <c r="D192" s="78" t="s">
        <v>342</v>
      </c>
      <c r="E192" s="79">
        <v>6.1</v>
      </c>
      <c r="F192" s="77" t="s">
        <v>29</v>
      </c>
      <c r="G192" s="77" t="s">
        <v>30</v>
      </c>
      <c r="H192" s="80" t="s">
        <v>416</v>
      </c>
      <c r="I192" s="77" t="s">
        <v>206</v>
      </c>
      <c r="J192" s="91" t="s">
        <v>503</v>
      </c>
      <c r="K192" s="274">
        <v>2</v>
      </c>
      <c r="L192" s="253">
        <v>57</v>
      </c>
      <c r="M192" s="275"/>
    </row>
    <row r="193" spans="1:13">
      <c r="A193" s="77">
        <v>20</v>
      </c>
      <c r="B193" s="12" t="s">
        <v>421</v>
      </c>
      <c r="C193" s="13" t="s">
        <v>504</v>
      </c>
      <c r="D193" s="78" t="s">
        <v>358</v>
      </c>
      <c r="E193" s="79">
        <v>6.4</v>
      </c>
      <c r="F193" s="77" t="s">
        <v>29</v>
      </c>
      <c r="G193" s="77" t="s">
        <v>30</v>
      </c>
      <c r="H193" s="80" t="s">
        <v>416</v>
      </c>
      <c r="I193" s="77" t="s">
        <v>230</v>
      </c>
      <c r="J193" s="91" t="s">
        <v>139</v>
      </c>
      <c r="K193" s="274">
        <v>1.5</v>
      </c>
      <c r="L193" s="253">
        <v>60</v>
      </c>
      <c r="M193" s="275"/>
    </row>
    <row r="194" spans="1:13">
      <c r="A194" s="77">
        <v>21</v>
      </c>
      <c r="B194" s="12" t="s">
        <v>287</v>
      </c>
      <c r="C194" s="13" t="s">
        <v>505</v>
      </c>
      <c r="D194" s="78" t="s">
        <v>201</v>
      </c>
      <c r="E194" s="79">
        <v>6.3</v>
      </c>
      <c r="F194" s="77" t="s">
        <v>29</v>
      </c>
      <c r="G194" s="77" t="s">
        <v>30</v>
      </c>
      <c r="H194" s="80" t="s">
        <v>416</v>
      </c>
      <c r="I194" s="77" t="s">
        <v>182</v>
      </c>
      <c r="J194" s="91" t="s">
        <v>414</v>
      </c>
      <c r="K194" s="274">
        <v>1.25</v>
      </c>
      <c r="L194" s="253">
        <v>61</v>
      </c>
      <c r="M194" s="275"/>
    </row>
    <row r="195" spans="1:13">
      <c r="A195" s="77">
        <v>22</v>
      </c>
      <c r="B195" s="12" t="s">
        <v>312</v>
      </c>
      <c r="C195" s="13" t="s">
        <v>506</v>
      </c>
      <c r="D195" s="78" t="s">
        <v>507</v>
      </c>
      <c r="E195" s="79">
        <v>6.3</v>
      </c>
      <c r="F195" s="77" t="s">
        <v>29</v>
      </c>
      <c r="G195" s="77" t="s">
        <v>30</v>
      </c>
      <c r="H195" s="80" t="s">
        <v>416</v>
      </c>
      <c r="I195" s="77" t="s">
        <v>117</v>
      </c>
      <c r="J195" s="91" t="s">
        <v>508</v>
      </c>
      <c r="K195" s="274">
        <v>1.25</v>
      </c>
      <c r="L195" s="253">
        <v>61</v>
      </c>
      <c r="M195" s="275"/>
    </row>
    <row r="196" spans="1:13">
      <c r="A196" s="77">
        <v>23</v>
      </c>
      <c r="B196" s="12" t="s">
        <v>150</v>
      </c>
      <c r="C196" s="13" t="s">
        <v>509</v>
      </c>
      <c r="D196" s="78" t="s">
        <v>510</v>
      </c>
      <c r="E196" s="79">
        <v>6.2</v>
      </c>
      <c r="F196" s="77" t="s">
        <v>29</v>
      </c>
      <c r="G196" s="77" t="s">
        <v>30</v>
      </c>
      <c r="H196" s="80" t="s">
        <v>416</v>
      </c>
      <c r="I196" s="77" t="s">
        <v>32</v>
      </c>
      <c r="J196" s="91" t="s">
        <v>477</v>
      </c>
      <c r="K196" s="274">
        <v>1</v>
      </c>
      <c r="L196" s="253">
        <v>63</v>
      </c>
      <c r="M196" s="275"/>
    </row>
    <row r="197" spans="1:13">
      <c r="A197" s="77">
        <v>24</v>
      </c>
      <c r="B197" s="12" t="s">
        <v>269</v>
      </c>
      <c r="C197" s="13" t="s">
        <v>511</v>
      </c>
      <c r="D197" s="78" t="s">
        <v>512</v>
      </c>
      <c r="E197" s="79">
        <v>6.3</v>
      </c>
      <c r="F197" s="77" t="s">
        <v>29</v>
      </c>
      <c r="G197" s="77" t="s">
        <v>30</v>
      </c>
      <c r="H197" s="80" t="s">
        <v>416</v>
      </c>
      <c r="I197" s="77" t="s">
        <v>117</v>
      </c>
      <c r="J197" s="91" t="s">
        <v>445</v>
      </c>
      <c r="K197" s="274">
        <v>0.75</v>
      </c>
      <c r="L197" s="253">
        <v>64</v>
      </c>
      <c r="M197" s="275"/>
    </row>
    <row r="198" spans="1:13">
      <c r="A198" s="77">
        <v>25</v>
      </c>
      <c r="B198" s="12" t="s">
        <v>431</v>
      </c>
      <c r="C198" s="13" t="s">
        <v>513</v>
      </c>
      <c r="D198" s="78" t="s">
        <v>514</v>
      </c>
      <c r="E198" s="79">
        <v>6.1</v>
      </c>
      <c r="F198" s="77" t="s">
        <v>53</v>
      </c>
      <c r="G198" s="77" t="s">
        <v>30</v>
      </c>
      <c r="H198" s="91" t="s">
        <v>416</v>
      </c>
      <c r="I198" s="77" t="s">
        <v>230</v>
      </c>
      <c r="J198" s="91" t="s">
        <v>515</v>
      </c>
      <c r="K198" s="274">
        <v>0.75</v>
      </c>
      <c r="L198" s="253">
        <v>64</v>
      </c>
      <c r="M198" s="275"/>
    </row>
    <row r="200" spans="1:13">
      <c r="A200" s="371" t="s">
        <v>516</v>
      </c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</row>
    <row r="201" spans="1:13">
      <c r="A201" s="372" t="s">
        <v>0</v>
      </c>
      <c r="B201" s="372"/>
      <c r="C201" s="372"/>
      <c r="D201" s="372"/>
      <c r="E201" s="372"/>
      <c r="F201" s="372"/>
      <c r="G201" s="372"/>
      <c r="H201" s="372"/>
      <c r="I201" s="372"/>
      <c r="J201" s="372"/>
      <c r="K201" s="372"/>
      <c r="L201" s="372"/>
      <c r="M201" s="372"/>
    </row>
    <row r="202" spans="1:13">
      <c r="A202" s="373"/>
      <c r="B202" s="373"/>
      <c r="C202" s="373"/>
      <c r="D202" s="373"/>
      <c r="E202" s="373"/>
      <c r="F202" s="373"/>
      <c r="G202" s="373"/>
      <c r="H202" s="373"/>
      <c r="I202" s="373"/>
    </row>
    <row r="203" spans="1:13">
      <c r="A203" s="249"/>
      <c r="B203" s="250"/>
      <c r="C203" s="249"/>
      <c r="D203" s="249"/>
      <c r="E203" s="251"/>
      <c r="F203" s="368" t="s">
        <v>1</v>
      </c>
      <c r="G203" s="368"/>
      <c r="H203" s="252" t="s">
        <v>517</v>
      </c>
      <c r="I203" s="249"/>
    </row>
    <row r="204" spans="1:13">
      <c r="A204" s="280" t="s">
        <v>5</v>
      </c>
      <c r="B204" s="281" t="s">
        <v>6</v>
      </c>
      <c r="C204" s="369" t="s">
        <v>7</v>
      </c>
      <c r="D204" s="370"/>
      <c r="E204" s="257" t="s">
        <v>8</v>
      </c>
      <c r="F204" s="282" t="s">
        <v>9</v>
      </c>
      <c r="G204" s="282" t="s">
        <v>10</v>
      </c>
      <c r="H204" s="283" t="s">
        <v>11</v>
      </c>
      <c r="I204" s="282" t="s">
        <v>12</v>
      </c>
      <c r="J204" s="233" t="s">
        <v>13</v>
      </c>
      <c r="K204" s="274" t="s">
        <v>14</v>
      </c>
      <c r="L204" s="253" t="s">
        <v>15</v>
      </c>
      <c r="M204" s="275" t="s">
        <v>16</v>
      </c>
    </row>
    <row r="205" spans="1:13">
      <c r="A205" s="67">
        <v>1</v>
      </c>
      <c r="B205" s="3" t="s">
        <v>45</v>
      </c>
      <c r="C205" s="22" t="s">
        <v>518</v>
      </c>
      <c r="D205" s="92" t="s">
        <v>519</v>
      </c>
      <c r="E205" s="93">
        <v>7.2</v>
      </c>
      <c r="F205" s="94" t="s">
        <v>29</v>
      </c>
      <c r="G205" s="94" t="s">
        <v>30</v>
      </c>
      <c r="H205" s="95" t="s">
        <v>520</v>
      </c>
      <c r="I205" s="266" t="s">
        <v>117</v>
      </c>
      <c r="J205" s="68" t="s">
        <v>404</v>
      </c>
      <c r="K205" s="274">
        <v>12.5</v>
      </c>
      <c r="L205" s="253">
        <v>1</v>
      </c>
      <c r="M205" s="275" t="s">
        <v>19</v>
      </c>
    </row>
    <row r="206" spans="1:13">
      <c r="A206" s="67">
        <v>2</v>
      </c>
      <c r="B206" s="3" t="s">
        <v>248</v>
      </c>
      <c r="C206" s="2" t="s">
        <v>521</v>
      </c>
      <c r="D206" s="65" t="s">
        <v>479</v>
      </c>
      <c r="E206" s="66">
        <v>7.1</v>
      </c>
      <c r="F206" s="67" t="s">
        <v>29</v>
      </c>
      <c r="G206" s="67" t="s">
        <v>30</v>
      </c>
      <c r="H206" s="68" t="s">
        <v>520</v>
      </c>
      <c r="I206" s="67" t="s">
        <v>80</v>
      </c>
      <c r="J206" s="68" t="s">
        <v>269</v>
      </c>
      <c r="K206" s="274">
        <v>12.5</v>
      </c>
      <c r="L206" s="253">
        <v>1</v>
      </c>
      <c r="M206" s="275" t="s">
        <v>19</v>
      </c>
    </row>
    <row r="207" spans="1:13">
      <c r="A207" s="67">
        <v>3</v>
      </c>
      <c r="B207" s="3" t="s">
        <v>123</v>
      </c>
      <c r="C207" s="22" t="s">
        <v>522</v>
      </c>
      <c r="D207" s="92" t="s">
        <v>320</v>
      </c>
      <c r="E207" s="93">
        <v>7.3</v>
      </c>
      <c r="F207" s="94" t="s">
        <v>29</v>
      </c>
      <c r="G207" s="94" t="s">
        <v>30</v>
      </c>
      <c r="H207" s="95" t="s">
        <v>520</v>
      </c>
      <c r="I207" s="266" t="s">
        <v>32</v>
      </c>
      <c r="J207" s="68" t="s">
        <v>455</v>
      </c>
      <c r="K207" s="274">
        <v>8.75</v>
      </c>
      <c r="L207" s="253">
        <v>3</v>
      </c>
      <c r="M207" s="275" t="s">
        <v>20</v>
      </c>
    </row>
    <row r="208" spans="1:13">
      <c r="A208" s="67">
        <v>4</v>
      </c>
      <c r="B208" s="3" t="s">
        <v>184</v>
      </c>
      <c r="C208" s="2" t="s">
        <v>523</v>
      </c>
      <c r="D208" s="65" t="s">
        <v>430</v>
      </c>
      <c r="E208" s="66">
        <v>7.1</v>
      </c>
      <c r="F208" s="67" t="s">
        <v>29</v>
      </c>
      <c r="G208" s="67" t="s">
        <v>30</v>
      </c>
      <c r="H208" s="68" t="s">
        <v>520</v>
      </c>
      <c r="I208" s="67" t="s">
        <v>80</v>
      </c>
      <c r="J208" s="68" t="s">
        <v>304</v>
      </c>
      <c r="K208" s="274">
        <v>8.5</v>
      </c>
      <c r="L208" s="253">
        <v>4</v>
      </c>
      <c r="M208" s="275" t="s">
        <v>20</v>
      </c>
    </row>
    <row r="209" spans="1:13">
      <c r="A209" s="67">
        <v>5</v>
      </c>
      <c r="B209" s="3" t="s">
        <v>216</v>
      </c>
      <c r="C209" s="2" t="s">
        <v>524</v>
      </c>
      <c r="D209" s="65" t="s">
        <v>289</v>
      </c>
      <c r="E209" s="66">
        <v>7.1</v>
      </c>
      <c r="F209" s="67" t="s">
        <v>29</v>
      </c>
      <c r="G209" s="67" t="s">
        <v>30</v>
      </c>
      <c r="H209" s="68" t="s">
        <v>366</v>
      </c>
      <c r="I209" s="67" t="s">
        <v>37</v>
      </c>
      <c r="J209" s="68" t="s">
        <v>101</v>
      </c>
      <c r="K209" s="274">
        <v>8</v>
      </c>
      <c r="L209" s="253">
        <v>5</v>
      </c>
      <c r="M209" s="275" t="s">
        <v>20</v>
      </c>
    </row>
    <row r="210" spans="1:13">
      <c r="A210" s="67">
        <v>6</v>
      </c>
      <c r="B210" s="3" t="s">
        <v>502</v>
      </c>
      <c r="C210" s="2" t="s">
        <v>525</v>
      </c>
      <c r="D210" s="65" t="s">
        <v>526</v>
      </c>
      <c r="E210" s="66">
        <v>7.1</v>
      </c>
      <c r="F210" s="67" t="s">
        <v>29</v>
      </c>
      <c r="G210" s="67" t="s">
        <v>30</v>
      </c>
      <c r="H210" s="68" t="s">
        <v>366</v>
      </c>
      <c r="I210" s="67" t="s">
        <v>167</v>
      </c>
      <c r="J210" s="68" t="s">
        <v>527</v>
      </c>
      <c r="K210" s="274">
        <v>8</v>
      </c>
      <c r="L210" s="253">
        <v>5</v>
      </c>
      <c r="M210" s="275" t="s">
        <v>20</v>
      </c>
    </row>
    <row r="211" spans="1:13">
      <c r="A211" s="67">
        <v>7</v>
      </c>
      <c r="B211" s="3" t="s">
        <v>113</v>
      </c>
      <c r="C211" s="22" t="s">
        <v>528</v>
      </c>
      <c r="D211" s="92" t="s">
        <v>275</v>
      </c>
      <c r="E211" s="93">
        <v>7.1</v>
      </c>
      <c r="F211" s="94" t="s">
        <v>29</v>
      </c>
      <c r="G211" s="94" t="s">
        <v>30</v>
      </c>
      <c r="H211" s="95" t="s">
        <v>520</v>
      </c>
      <c r="I211" s="266" t="s">
        <v>133</v>
      </c>
      <c r="J211" s="68" t="s">
        <v>299</v>
      </c>
      <c r="K211" s="274">
        <v>7.75</v>
      </c>
      <c r="L211" s="253">
        <v>7</v>
      </c>
      <c r="M211" s="275" t="s">
        <v>20</v>
      </c>
    </row>
    <row r="212" spans="1:13">
      <c r="A212" s="67">
        <v>8</v>
      </c>
      <c r="B212" s="3" t="s">
        <v>273</v>
      </c>
      <c r="C212" s="2" t="s">
        <v>529</v>
      </c>
      <c r="D212" s="65" t="s">
        <v>530</v>
      </c>
      <c r="E212" s="66">
        <v>7.7</v>
      </c>
      <c r="F212" s="67" t="s">
        <v>29</v>
      </c>
      <c r="G212" s="67" t="s">
        <v>30</v>
      </c>
      <c r="H212" s="68" t="s">
        <v>366</v>
      </c>
      <c r="I212" s="67" t="s">
        <v>105</v>
      </c>
      <c r="J212" s="68" t="s">
        <v>316</v>
      </c>
      <c r="K212" s="274">
        <v>7.75</v>
      </c>
      <c r="L212" s="253">
        <v>7</v>
      </c>
      <c r="M212" s="275" t="s">
        <v>20</v>
      </c>
    </row>
    <row r="213" spans="1:13">
      <c r="A213" s="67">
        <v>9</v>
      </c>
      <c r="B213" s="3" t="s">
        <v>227</v>
      </c>
      <c r="C213" s="2" t="s">
        <v>521</v>
      </c>
      <c r="D213" s="65" t="s">
        <v>530</v>
      </c>
      <c r="E213" s="66">
        <v>7.1</v>
      </c>
      <c r="F213" s="67" t="s">
        <v>29</v>
      </c>
      <c r="G213" s="67" t="s">
        <v>30</v>
      </c>
      <c r="H213" s="68" t="s">
        <v>366</v>
      </c>
      <c r="I213" s="67" t="s">
        <v>37</v>
      </c>
      <c r="J213" s="68" t="s">
        <v>360</v>
      </c>
      <c r="K213" s="274">
        <v>7.75</v>
      </c>
      <c r="L213" s="253">
        <v>7</v>
      </c>
      <c r="M213" s="275" t="s">
        <v>20</v>
      </c>
    </row>
    <row r="214" spans="1:13">
      <c r="A214" s="67">
        <v>10</v>
      </c>
      <c r="B214" s="3" t="s">
        <v>69</v>
      </c>
      <c r="C214" s="2" t="s">
        <v>531</v>
      </c>
      <c r="D214" s="65" t="s">
        <v>387</v>
      </c>
      <c r="E214" s="66">
        <v>7.2</v>
      </c>
      <c r="F214" s="67" t="s">
        <v>72</v>
      </c>
      <c r="G214" s="67" t="s">
        <v>73</v>
      </c>
      <c r="H214" s="68" t="s">
        <v>520</v>
      </c>
      <c r="I214" s="67" t="s">
        <v>74</v>
      </c>
      <c r="J214" s="68" t="s">
        <v>435</v>
      </c>
      <c r="K214" s="274">
        <v>7.75</v>
      </c>
      <c r="L214" s="253">
        <v>7</v>
      </c>
      <c r="M214" s="275" t="s">
        <v>20</v>
      </c>
    </row>
    <row r="215" spans="1:13">
      <c r="A215" s="67">
        <v>11</v>
      </c>
      <c r="B215" s="3" t="s">
        <v>398</v>
      </c>
      <c r="C215" s="22" t="s">
        <v>154</v>
      </c>
      <c r="D215" s="92" t="s">
        <v>240</v>
      </c>
      <c r="E215" s="93">
        <v>7.2</v>
      </c>
      <c r="F215" s="94" t="s">
        <v>29</v>
      </c>
      <c r="G215" s="94" t="s">
        <v>30</v>
      </c>
      <c r="H215" s="95" t="s">
        <v>520</v>
      </c>
      <c r="I215" s="266" t="s">
        <v>54</v>
      </c>
      <c r="J215" s="68" t="s">
        <v>343</v>
      </c>
      <c r="K215" s="274">
        <v>7.75</v>
      </c>
      <c r="L215" s="253">
        <v>7</v>
      </c>
      <c r="M215" s="275" t="s">
        <v>20</v>
      </c>
    </row>
    <row r="216" spans="1:13">
      <c r="A216" s="67">
        <v>12</v>
      </c>
      <c r="B216" s="3" t="s">
        <v>327</v>
      </c>
      <c r="C216" s="22" t="s">
        <v>532</v>
      </c>
      <c r="D216" s="92" t="s">
        <v>42</v>
      </c>
      <c r="E216" s="93">
        <v>7.2</v>
      </c>
      <c r="F216" s="94" t="s">
        <v>29</v>
      </c>
      <c r="G216" s="94" t="s">
        <v>30</v>
      </c>
      <c r="H216" s="95" t="s">
        <v>520</v>
      </c>
      <c r="I216" s="266" t="s">
        <v>54</v>
      </c>
      <c r="J216" s="68" t="s">
        <v>129</v>
      </c>
      <c r="K216" s="274">
        <v>7.5</v>
      </c>
      <c r="L216" s="253">
        <v>12</v>
      </c>
      <c r="M216" s="275" t="s">
        <v>20</v>
      </c>
    </row>
    <row r="217" spans="1:13">
      <c r="A217" s="67">
        <v>13</v>
      </c>
      <c r="B217" s="3" t="s">
        <v>374</v>
      </c>
      <c r="C217" s="2" t="s">
        <v>533</v>
      </c>
      <c r="D217" s="65" t="s">
        <v>292</v>
      </c>
      <c r="E217" s="66">
        <v>7.7</v>
      </c>
      <c r="F217" s="67" t="s">
        <v>29</v>
      </c>
      <c r="G217" s="67" t="s">
        <v>30</v>
      </c>
      <c r="H217" s="68" t="s">
        <v>366</v>
      </c>
      <c r="I217" s="67" t="s">
        <v>58</v>
      </c>
      <c r="J217" s="68" t="s">
        <v>432</v>
      </c>
      <c r="K217" s="274">
        <v>7.25</v>
      </c>
      <c r="L217" s="253">
        <v>13</v>
      </c>
      <c r="M217" s="275" t="s">
        <v>20</v>
      </c>
    </row>
    <row r="218" spans="1:13">
      <c r="A218" s="67">
        <v>14</v>
      </c>
      <c r="B218" s="3" t="s">
        <v>126</v>
      </c>
      <c r="C218" s="2" t="s">
        <v>534</v>
      </c>
      <c r="D218" s="65" t="s">
        <v>234</v>
      </c>
      <c r="E218" s="66">
        <v>7.6</v>
      </c>
      <c r="F218" s="67" t="s">
        <v>29</v>
      </c>
      <c r="G218" s="67" t="s">
        <v>30</v>
      </c>
      <c r="H218" s="68" t="s">
        <v>366</v>
      </c>
      <c r="I218" s="67" t="s">
        <v>37</v>
      </c>
      <c r="J218" s="68" t="s">
        <v>260</v>
      </c>
      <c r="K218" s="274">
        <v>7.25</v>
      </c>
      <c r="L218" s="253">
        <v>13</v>
      </c>
      <c r="M218" s="275" t="s">
        <v>20</v>
      </c>
    </row>
    <row r="219" spans="1:13">
      <c r="A219" s="67">
        <v>15</v>
      </c>
      <c r="B219" s="3" t="s">
        <v>252</v>
      </c>
      <c r="C219" s="2" t="s">
        <v>535</v>
      </c>
      <c r="D219" s="65" t="s">
        <v>536</v>
      </c>
      <c r="E219" s="66">
        <v>7.1</v>
      </c>
      <c r="F219" s="67" t="s">
        <v>29</v>
      </c>
      <c r="G219" s="67" t="s">
        <v>30</v>
      </c>
      <c r="H219" s="68" t="s">
        <v>520</v>
      </c>
      <c r="I219" s="67" t="s">
        <v>182</v>
      </c>
      <c r="J219" s="68" t="s">
        <v>396</v>
      </c>
      <c r="K219" s="274">
        <v>7</v>
      </c>
      <c r="L219" s="253">
        <v>15</v>
      </c>
      <c r="M219" s="275" t="s">
        <v>21</v>
      </c>
    </row>
    <row r="220" spans="1:13">
      <c r="A220" s="67">
        <v>16</v>
      </c>
      <c r="B220" s="3" t="s">
        <v>245</v>
      </c>
      <c r="C220" s="2" t="s">
        <v>537</v>
      </c>
      <c r="D220" s="65" t="s">
        <v>538</v>
      </c>
      <c r="E220" s="66">
        <v>7.1</v>
      </c>
      <c r="F220" s="67" t="s">
        <v>29</v>
      </c>
      <c r="G220" s="67" t="s">
        <v>30</v>
      </c>
      <c r="H220" s="68" t="s">
        <v>520</v>
      </c>
      <c r="I220" s="67" t="s">
        <v>80</v>
      </c>
      <c r="J220" s="68" t="s">
        <v>169</v>
      </c>
      <c r="K220" s="274">
        <v>7</v>
      </c>
      <c r="L220" s="253">
        <v>15</v>
      </c>
      <c r="M220" s="275" t="s">
        <v>21</v>
      </c>
    </row>
    <row r="221" spans="1:13">
      <c r="A221" s="67">
        <v>17</v>
      </c>
      <c r="B221" s="3" t="s">
        <v>48</v>
      </c>
      <c r="C221" s="2" t="s">
        <v>539</v>
      </c>
      <c r="D221" s="65" t="s">
        <v>540</v>
      </c>
      <c r="E221" s="66">
        <v>7.3</v>
      </c>
      <c r="F221" s="67" t="s">
        <v>29</v>
      </c>
      <c r="G221" s="67" t="s">
        <v>30</v>
      </c>
      <c r="H221" s="68" t="s">
        <v>366</v>
      </c>
      <c r="I221" s="67" t="s">
        <v>105</v>
      </c>
      <c r="J221" s="68" t="s">
        <v>413</v>
      </c>
      <c r="K221" s="274">
        <v>7</v>
      </c>
      <c r="L221" s="253">
        <v>15</v>
      </c>
      <c r="M221" s="275" t="s">
        <v>21</v>
      </c>
    </row>
    <row r="222" spans="1:13">
      <c r="A222" s="67">
        <v>18</v>
      </c>
      <c r="B222" s="3" t="s">
        <v>264</v>
      </c>
      <c r="C222" s="2" t="s">
        <v>541</v>
      </c>
      <c r="D222" s="65" t="s">
        <v>542</v>
      </c>
      <c r="E222" s="66">
        <v>7.4</v>
      </c>
      <c r="F222" s="67" t="s">
        <v>72</v>
      </c>
      <c r="G222" s="67" t="s">
        <v>73</v>
      </c>
      <c r="H222" s="68" t="s">
        <v>520</v>
      </c>
      <c r="I222" s="67" t="s">
        <v>74</v>
      </c>
      <c r="J222" s="68" t="s">
        <v>543</v>
      </c>
      <c r="K222" s="274">
        <v>7</v>
      </c>
      <c r="L222" s="253">
        <v>15</v>
      </c>
      <c r="M222" s="275" t="s">
        <v>21</v>
      </c>
    </row>
    <row r="223" spans="1:13">
      <c r="A223" s="67">
        <v>19</v>
      </c>
      <c r="B223" s="3" t="s">
        <v>381</v>
      </c>
      <c r="C223" s="22" t="s">
        <v>544</v>
      </c>
      <c r="D223" s="92" t="s">
        <v>79</v>
      </c>
      <c r="E223" s="93">
        <v>7.3</v>
      </c>
      <c r="F223" s="94" t="s">
        <v>29</v>
      </c>
      <c r="G223" s="94" t="s">
        <v>30</v>
      </c>
      <c r="H223" s="95" t="s">
        <v>520</v>
      </c>
      <c r="I223" s="266" t="s">
        <v>117</v>
      </c>
      <c r="J223" s="68" t="s">
        <v>193</v>
      </c>
      <c r="K223" s="274">
        <v>6.75</v>
      </c>
      <c r="L223" s="253">
        <v>19</v>
      </c>
      <c r="M223" s="284" t="s">
        <v>21</v>
      </c>
    </row>
    <row r="224" spans="1:13">
      <c r="A224" s="67">
        <v>20</v>
      </c>
      <c r="B224" s="3" t="s">
        <v>458</v>
      </c>
      <c r="C224" s="2" t="s">
        <v>545</v>
      </c>
      <c r="D224" s="65" t="s">
        <v>340</v>
      </c>
      <c r="E224" s="66">
        <v>7.7</v>
      </c>
      <c r="F224" s="67" t="s">
        <v>29</v>
      </c>
      <c r="G224" s="67" t="s">
        <v>30</v>
      </c>
      <c r="H224" s="68" t="s">
        <v>366</v>
      </c>
      <c r="I224" s="67" t="s">
        <v>58</v>
      </c>
      <c r="J224" s="68" t="s">
        <v>188</v>
      </c>
      <c r="K224" s="274">
        <v>6.5</v>
      </c>
      <c r="L224" s="253">
        <v>20</v>
      </c>
      <c r="M224" s="284" t="s">
        <v>21</v>
      </c>
    </row>
    <row r="225" spans="1:13">
      <c r="A225" s="96">
        <v>21</v>
      </c>
      <c r="B225" s="23" t="s">
        <v>316</v>
      </c>
      <c r="C225" s="2" t="s">
        <v>496</v>
      </c>
      <c r="D225" s="92" t="s">
        <v>278</v>
      </c>
      <c r="E225" s="98">
        <v>7.2</v>
      </c>
      <c r="F225" s="99" t="s">
        <v>29</v>
      </c>
      <c r="G225" s="99" t="s">
        <v>30</v>
      </c>
      <c r="H225" s="95" t="s">
        <v>520</v>
      </c>
      <c r="I225" s="266" t="s">
        <v>122</v>
      </c>
      <c r="J225" s="68" t="s">
        <v>417</v>
      </c>
      <c r="K225" s="274">
        <v>6.5</v>
      </c>
      <c r="L225" s="253">
        <v>20</v>
      </c>
      <c r="M225" s="284" t="s">
        <v>21</v>
      </c>
    </row>
    <row r="226" spans="1:13">
      <c r="A226" s="67">
        <v>22</v>
      </c>
      <c r="B226" s="3" t="s">
        <v>106</v>
      </c>
      <c r="C226" s="2" t="s">
        <v>476</v>
      </c>
      <c r="D226" s="65" t="s">
        <v>546</v>
      </c>
      <c r="E226" s="66">
        <v>7.1</v>
      </c>
      <c r="F226" s="67" t="s">
        <v>29</v>
      </c>
      <c r="G226" s="67" t="s">
        <v>30</v>
      </c>
      <c r="H226" s="68" t="s">
        <v>366</v>
      </c>
      <c r="I226" s="67" t="s">
        <v>37</v>
      </c>
      <c r="J226" s="68" t="s">
        <v>114</v>
      </c>
      <c r="K226" s="274">
        <v>6.5</v>
      </c>
      <c r="L226" s="253">
        <v>20</v>
      </c>
      <c r="M226" s="284" t="s">
        <v>21</v>
      </c>
    </row>
    <row r="227" spans="1:13">
      <c r="A227" s="67">
        <v>23</v>
      </c>
      <c r="B227" s="3" t="s">
        <v>213</v>
      </c>
      <c r="C227" s="2" t="s">
        <v>451</v>
      </c>
      <c r="D227" s="65" t="s">
        <v>530</v>
      </c>
      <c r="E227" s="66">
        <v>7.1</v>
      </c>
      <c r="F227" s="67" t="s">
        <v>29</v>
      </c>
      <c r="G227" s="67" t="s">
        <v>30</v>
      </c>
      <c r="H227" s="68" t="s">
        <v>366</v>
      </c>
      <c r="I227" s="67" t="s">
        <v>37</v>
      </c>
      <c r="J227" s="68" t="s">
        <v>384</v>
      </c>
      <c r="K227" s="274">
        <v>6.5</v>
      </c>
      <c r="L227" s="253">
        <v>20</v>
      </c>
      <c r="M227" s="284" t="s">
        <v>21</v>
      </c>
    </row>
    <row r="228" spans="1:13">
      <c r="A228" s="67">
        <v>24</v>
      </c>
      <c r="B228" s="3" t="s">
        <v>403</v>
      </c>
      <c r="C228" s="2" t="s">
        <v>547</v>
      </c>
      <c r="D228" s="65" t="s">
        <v>548</v>
      </c>
      <c r="E228" s="66">
        <v>7.7</v>
      </c>
      <c r="F228" s="67" t="s">
        <v>29</v>
      </c>
      <c r="G228" s="67" t="s">
        <v>30</v>
      </c>
      <c r="H228" s="68" t="s">
        <v>366</v>
      </c>
      <c r="I228" s="67" t="s">
        <v>105</v>
      </c>
      <c r="J228" s="68" t="s">
        <v>472</v>
      </c>
      <c r="K228" s="274">
        <v>6.5</v>
      </c>
      <c r="L228" s="253">
        <v>20</v>
      </c>
      <c r="M228" s="284" t="s">
        <v>21</v>
      </c>
    </row>
    <row r="229" spans="1:13">
      <c r="A229" s="67">
        <v>1</v>
      </c>
      <c r="B229" s="3" t="s">
        <v>435</v>
      </c>
      <c r="C229" s="2" t="s">
        <v>549</v>
      </c>
      <c r="D229" s="65" t="s">
        <v>550</v>
      </c>
      <c r="E229" s="66">
        <v>7.6</v>
      </c>
      <c r="F229" s="67" t="s">
        <v>29</v>
      </c>
      <c r="G229" s="67" t="s">
        <v>30</v>
      </c>
      <c r="H229" s="68" t="s">
        <v>366</v>
      </c>
      <c r="I229" s="67" t="s">
        <v>105</v>
      </c>
      <c r="J229" s="68" t="s">
        <v>305</v>
      </c>
      <c r="K229" s="274">
        <v>6.5</v>
      </c>
      <c r="L229" s="253">
        <v>20</v>
      </c>
      <c r="M229" s="284" t="s">
        <v>21</v>
      </c>
    </row>
    <row r="230" spans="1:13">
      <c r="A230" s="67">
        <v>2</v>
      </c>
      <c r="B230" s="3" t="s">
        <v>384</v>
      </c>
      <c r="C230" s="22" t="s">
        <v>551</v>
      </c>
      <c r="D230" s="92" t="s">
        <v>479</v>
      </c>
      <c r="E230" s="93">
        <v>7.2</v>
      </c>
      <c r="F230" s="94" t="s">
        <v>29</v>
      </c>
      <c r="G230" s="94" t="s">
        <v>30</v>
      </c>
      <c r="H230" s="95" t="s">
        <v>520</v>
      </c>
      <c r="I230" s="266" t="s">
        <v>172</v>
      </c>
      <c r="J230" s="68" t="s">
        <v>199</v>
      </c>
      <c r="K230" s="274">
        <v>6</v>
      </c>
      <c r="L230" s="253">
        <v>26</v>
      </c>
      <c r="M230" s="284" t="s">
        <v>21</v>
      </c>
    </row>
    <row r="231" spans="1:13">
      <c r="A231" s="67">
        <v>3</v>
      </c>
      <c r="B231" s="3" t="s">
        <v>267</v>
      </c>
      <c r="C231" s="2" t="s">
        <v>552</v>
      </c>
      <c r="D231" s="65" t="s">
        <v>66</v>
      </c>
      <c r="E231" s="66">
        <v>7.2</v>
      </c>
      <c r="F231" s="67" t="s">
        <v>72</v>
      </c>
      <c r="G231" s="67" t="s">
        <v>73</v>
      </c>
      <c r="H231" s="68" t="s">
        <v>520</v>
      </c>
      <c r="I231" s="67" t="s">
        <v>74</v>
      </c>
      <c r="J231" s="68" t="s">
        <v>179</v>
      </c>
      <c r="K231" s="274">
        <v>6</v>
      </c>
      <c r="L231" s="253">
        <v>26</v>
      </c>
      <c r="M231" s="284" t="s">
        <v>21</v>
      </c>
    </row>
    <row r="232" spans="1:13">
      <c r="A232" s="67">
        <v>4</v>
      </c>
      <c r="B232" s="3" t="s">
        <v>282</v>
      </c>
      <c r="C232" s="2" t="s">
        <v>553</v>
      </c>
      <c r="D232" s="65" t="s">
        <v>281</v>
      </c>
      <c r="E232" s="66">
        <v>7.7</v>
      </c>
      <c r="F232" s="67" t="s">
        <v>29</v>
      </c>
      <c r="G232" s="67" t="s">
        <v>30</v>
      </c>
      <c r="H232" s="68" t="s">
        <v>366</v>
      </c>
      <c r="I232" s="67" t="s">
        <v>105</v>
      </c>
      <c r="J232" s="68" t="s">
        <v>554</v>
      </c>
      <c r="K232" s="274">
        <v>6</v>
      </c>
      <c r="L232" s="253">
        <v>26</v>
      </c>
      <c r="M232" s="284" t="s">
        <v>21</v>
      </c>
    </row>
    <row r="233" spans="1:13">
      <c r="A233" s="67">
        <v>5</v>
      </c>
      <c r="B233" s="3" t="s">
        <v>356</v>
      </c>
      <c r="C233" s="2" t="s">
        <v>555</v>
      </c>
      <c r="D233" s="65" t="s">
        <v>358</v>
      </c>
      <c r="E233" s="66">
        <v>7.7</v>
      </c>
      <c r="F233" s="67" t="s">
        <v>29</v>
      </c>
      <c r="G233" s="67" t="s">
        <v>30</v>
      </c>
      <c r="H233" s="68" t="s">
        <v>366</v>
      </c>
      <c r="I233" s="67" t="s">
        <v>58</v>
      </c>
      <c r="J233" s="68" t="s">
        <v>325</v>
      </c>
      <c r="K233" s="274">
        <v>5.75</v>
      </c>
      <c r="L233" s="253">
        <v>29</v>
      </c>
      <c r="M233" s="284" t="s">
        <v>21</v>
      </c>
    </row>
    <row r="234" spans="1:13">
      <c r="A234" s="67">
        <v>6</v>
      </c>
      <c r="B234" s="3" t="s">
        <v>223</v>
      </c>
      <c r="C234" s="22" t="s">
        <v>556</v>
      </c>
      <c r="D234" s="92" t="s">
        <v>210</v>
      </c>
      <c r="E234" s="93">
        <v>7.2</v>
      </c>
      <c r="F234" s="94" t="s">
        <v>29</v>
      </c>
      <c r="G234" s="94" t="s">
        <v>30</v>
      </c>
      <c r="H234" s="95" t="s">
        <v>520</v>
      </c>
      <c r="I234" s="266" t="s">
        <v>32</v>
      </c>
      <c r="J234" s="68" t="s">
        <v>264</v>
      </c>
      <c r="K234" s="274">
        <v>5.5</v>
      </c>
      <c r="L234" s="253">
        <v>30</v>
      </c>
      <c r="M234" s="275"/>
    </row>
    <row r="235" spans="1:13">
      <c r="A235" s="67">
        <v>7</v>
      </c>
      <c r="B235" s="3" t="s">
        <v>413</v>
      </c>
      <c r="C235" s="2" t="s">
        <v>557</v>
      </c>
      <c r="D235" s="65" t="s">
        <v>538</v>
      </c>
      <c r="E235" s="66">
        <v>7.7</v>
      </c>
      <c r="F235" s="67" t="s">
        <v>29</v>
      </c>
      <c r="G235" s="67" t="s">
        <v>30</v>
      </c>
      <c r="H235" s="68" t="s">
        <v>366</v>
      </c>
      <c r="I235" s="67" t="s">
        <v>58</v>
      </c>
      <c r="J235" s="68" t="s">
        <v>40</v>
      </c>
      <c r="K235" s="274">
        <v>5.5</v>
      </c>
      <c r="L235" s="253">
        <v>30</v>
      </c>
      <c r="M235" s="275"/>
    </row>
    <row r="236" spans="1:13">
      <c r="A236" s="67">
        <v>8</v>
      </c>
      <c r="B236" s="3" t="s">
        <v>258</v>
      </c>
      <c r="C236" s="2" t="s">
        <v>558</v>
      </c>
      <c r="D236" s="65" t="s">
        <v>247</v>
      </c>
      <c r="E236" s="66">
        <v>7.3</v>
      </c>
      <c r="F236" s="67" t="s">
        <v>29</v>
      </c>
      <c r="G236" s="67" t="s">
        <v>30</v>
      </c>
      <c r="H236" s="68" t="s">
        <v>520</v>
      </c>
      <c r="I236" s="67" t="s">
        <v>182</v>
      </c>
      <c r="J236" s="68" t="s">
        <v>257</v>
      </c>
      <c r="K236" s="274">
        <v>5.5</v>
      </c>
      <c r="L236" s="253">
        <v>30</v>
      </c>
      <c r="M236" s="275"/>
    </row>
    <row r="237" spans="1:13">
      <c r="A237" s="67">
        <v>9</v>
      </c>
      <c r="B237" s="3" t="s">
        <v>261</v>
      </c>
      <c r="C237" s="2" t="s">
        <v>559</v>
      </c>
      <c r="D237" s="65" t="s">
        <v>550</v>
      </c>
      <c r="E237" s="66">
        <v>7.2</v>
      </c>
      <c r="F237" s="67" t="s">
        <v>29</v>
      </c>
      <c r="G237" s="67" t="s">
        <v>30</v>
      </c>
      <c r="H237" s="68" t="s">
        <v>520</v>
      </c>
      <c r="I237" s="67" t="s">
        <v>182</v>
      </c>
      <c r="J237" s="68" t="s">
        <v>216</v>
      </c>
      <c r="K237" s="274">
        <v>5.5</v>
      </c>
      <c r="L237" s="253">
        <v>30</v>
      </c>
      <c r="M237" s="275"/>
    </row>
    <row r="238" spans="1:13">
      <c r="A238" s="67">
        <v>10</v>
      </c>
      <c r="B238" s="3" t="s">
        <v>440</v>
      </c>
      <c r="C238" s="2" t="s">
        <v>560</v>
      </c>
      <c r="D238" s="65" t="s">
        <v>323</v>
      </c>
      <c r="E238" s="66">
        <v>7.1</v>
      </c>
      <c r="F238" s="67" t="s">
        <v>29</v>
      </c>
      <c r="G238" s="67" t="s">
        <v>30</v>
      </c>
      <c r="H238" s="68" t="s">
        <v>366</v>
      </c>
      <c r="I238" s="67" t="s">
        <v>37</v>
      </c>
      <c r="J238" s="68" t="s">
        <v>356</v>
      </c>
      <c r="K238" s="274">
        <v>5.5</v>
      </c>
      <c r="L238" s="253">
        <v>30</v>
      </c>
      <c r="M238" s="275"/>
    </row>
    <row r="239" spans="1:13">
      <c r="A239" s="67">
        <v>11</v>
      </c>
      <c r="B239" s="3" t="s">
        <v>309</v>
      </c>
      <c r="C239" s="2" t="s">
        <v>561</v>
      </c>
      <c r="D239" s="65" t="s">
        <v>281</v>
      </c>
      <c r="E239" s="66">
        <v>7.2</v>
      </c>
      <c r="F239" s="67" t="s">
        <v>29</v>
      </c>
      <c r="G239" s="67" t="s">
        <v>30</v>
      </c>
      <c r="H239" s="68" t="s">
        <v>366</v>
      </c>
      <c r="I239" s="67" t="s">
        <v>58</v>
      </c>
      <c r="J239" s="68" t="s">
        <v>562</v>
      </c>
      <c r="K239" s="274">
        <v>5.5</v>
      </c>
      <c r="L239" s="253">
        <v>30</v>
      </c>
      <c r="M239" s="275"/>
    </row>
    <row r="240" spans="1:13">
      <c r="A240" s="67">
        <v>12</v>
      </c>
      <c r="B240" s="3" t="s">
        <v>134</v>
      </c>
      <c r="C240" s="22" t="s">
        <v>563</v>
      </c>
      <c r="D240" s="92" t="s">
        <v>564</v>
      </c>
      <c r="E240" s="93">
        <v>7.1</v>
      </c>
      <c r="F240" s="94" t="s">
        <v>29</v>
      </c>
      <c r="G240" s="94" t="s">
        <v>30</v>
      </c>
      <c r="H240" s="95" t="s">
        <v>520</v>
      </c>
      <c r="I240" s="266" t="s">
        <v>172</v>
      </c>
      <c r="J240" s="68" t="s">
        <v>484</v>
      </c>
      <c r="K240" s="274">
        <v>5.25</v>
      </c>
      <c r="L240" s="253">
        <v>36</v>
      </c>
      <c r="M240" s="275"/>
    </row>
    <row r="241" spans="1:13">
      <c r="A241" s="67">
        <v>13</v>
      </c>
      <c r="B241" s="3" t="s">
        <v>63</v>
      </c>
      <c r="C241" s="22" t="s">
        <v>565</v>
      </c>
      <c r="D241" s="92" t="s">
        <v>548</v>
      </c>
      <c r="E241" s="93">
        <v>7.1</v>
      </c>
      <c r="F241" s="94" t="s">
        <v>29</v>
      </c>
      <c r="G241" s="94" t="s">
        <v>30</v>
      </c>
      <c r="H241" s="95" t="s">
        <v>520</v>
      </c>
      <c r="I241" s="266" t="s">
        <v>133</v>
      </c>
      <c r="J241" s="68" t="s">
        <v>321</v>
      </c>
      <c r="K241" s="274">
        <v>5.25</v>
      </c>
      <c r="L241" s="253">
        <v>36</v>
      </c>
      <c r="M241" s="275"/>
    </row>
    <row r="242" spans="1:13">
      <c r="A242" s="67">
        <v>14</v>
      </c>
      <c r="B242" s="3" t="s">
        <v>367</v>
      </c>
      <c r="C242" s="22" t="s">
        <v>566</v>
      </c>
      <c r="D242" s="92" t="s">
        <v>567</v>
      </c>
      <c r="E242" s="93">
        <v>7.2</v>
      </c>
      <c r="F242" s="94" t="s">
        <v>29</v>
      </c>
      <c r="G242" s="94" t="s">
        <v>30</v>
      </c>
      <c r="H242" s="95" t="s">
        <v>520</v>
      </c>
      <c r="I242" s="266" t="s">
        <v>117</v>
      </c>
      <c r="J242" s="68" t="s">
        <v>420</v>
      </c>
      <c r="K242" s="274">
        <v>5.25</v>
      </c>
      <c r="L242" s="253">
        <v>36</v>
      </c>
      <c r="M242" s="275"/>
    </row>
    <row r="243" spans="1:13">
      <c r="A243" s="67">
        <v>15</v>
      </c>
      <c r="B243" s="3" t="s">
        <v>118</v>
      </c>
      <c r="C243" s="2" t="s">
        <v>568</v>
      </c>
      <c r="D243" s="65" t="s">
        <v>278</v>
      </c>
      <c r="E243" s="66">
        <v>7.4</v>
      </c>
      <c r="F243" s="67" t="s">
        <v>72</v>
      </c>
      <c r="G243" s="67" t="s">
        <v>73</v>
      </c>
      <c r="H243" s="68" t="s">
        <v>520</v>
      </c>
      <c r="I243" s="67" t="s">
        <v>74</v>
      </c>
      <c r="J243" s="68" t="s">
        <v>477</v>
      </c>
      <c r="K243" s="274">
        <v>5</v>
      </c>
      <c r="L243" s="253">
        <v>39</v>
      </c>
      <c r="M243" s="275"/>
    </row>
    <row r="244" spans="1:13">
      <c r="A244" s="67">
        <v>16</v>
      </c>
      <c r="B244" s="3" t="s">
        <v>360</v>
      </c>
      <c r="C244" s="22" t="s">
        <v>569</v>
      </c>
      <c r="D244" s="92" t="s">
        <v>570</v>
      </c>
      <c r="E244" s="93">
        <v>7.2</v>
      </c>
      <c r="F244" s="94" t="s">
        <v>29</v>
      </c>
      <c r="G244" s="94" t="s">
        <v>30</v>
      </c>
      <c r="H244" s="95" t="s">
        <v>520</v>
      </c>
      <c r="I244" s="266" t="s">
        <v>172</v>
      </c>
      <c r="J244" s="68" t="s">
        <v>293</v>
      </c>
      <c r="K244" s="274">
        <v>4.75</v>
      </c>
      <c r="L244" s="253">
        <v>40</v>
      </c>
      <c r="M244" s="275"/>
    </row>
    <row r="245" spans="1:13">
      <c r="A245" s="67">
        <v>17</v>
      </c>
      <c r="B245" s="3" t="s">
        <v>232</v>
      </c>
      <c r="C245" s="2" t="s">
        <v>571</v>
      </c>
      <c r="D245" s="65" t="s">
        <v>572</v>
      </c>
      <c r="E245" s="66">
        <v>7.1</v>
      </c>
      <c r="F245" s="67" t="s">
        <v>29</v>
      </c>
      <c r="G245" s="67" t="s">
        <v>30</v>
      </c>
      <c r="H245" s="68" t="s">
        <v>520</v>
      </c>
      <c r="I245" s="67" t="s">
        <v>80</v>
      </c>
      <c r="J245" s="68" t="s">
        <v>89</v>
      </c>
      <c r="K245" s="274">
        <v>4.75</v>
      </c>
      <c r="L245" s="253">
        <v>40</v>
      </c>
      <c r="M245" s="275"/>
    </row>
    <row r="246" spans="1:13">
      <c r="A246" s="67">
        <v>18</v>
      </c>
      <c r="B246" s="24" t="s">
        <v>462</v>
      </c>
      <c r="C246" s="2" t="s">
        <v>573</v>
      </c>
      <c r="D246" s="65" t="s">
        <v>366</v>
      </c>
      <c r="E246" s="66">
        <v>7.7</v>
      </c>
      <c r="F246" s="67" t="s">
        <v>29</v>
      </c>
      <c r="G246" s="67" t="s">
        <v>30</v>
      </c>
      <c r="H246" s="68" t="s">
        <v>366</v>
      </c>
      <c r="I246" s="67" t="s">
        <v>105</v>
      </c>
      <c r="J246" s="68" t="s">
        <v>367</v>
      </c>
      <c r="K246" s="274">
        <v>4.75</v>
      </c>
      <c r="L246" s="253">
        <v>40</v>
      </c>
      <c r="M246" s="275"/>
    </row>
    <row r="247" spans="1:13">
      <c r="A247" s="67">
        <v>19</v>
      </c>
      <c r="B247" s="24" t="s">
        <v>255</v>
      </c>
      <c r="C247" s="2" t="s">
        <v>574</v>
      </c>
      <c r="D247" s="65" t="s">
        <v>121</v>
      </c>
      <c r="E247" s="66">
        <v>7.1</v>
      </c>
      <c r="F247" s="67" t="s">
        <v>29</v>
      </c>
      <c r="G247" s="67" t="s">
        <v>30</v>
      </c>
      <c r="H247" s="68" t="s">
        <v>520</v>
      </c>
      <c r="I247" s="67" t="s">
        <v>80</v>
      </c>
      <c r="J247" s="68" t="s">
        <v>335</v>
      </c>
      <c r="K247" s="274">
        <v>4.75</v>
      </c>
      <c r="L247" s="253">
        <v>40</v>
      </c>
      <c r="M247" s="275"/>
    </row>
    <row r="248" spans="1:13">
      <c r="A248" s="67">
        <v>20</v>
      </c>
      <c r="B248" s="24" t="s">
        <v>193</v>
      </c>
      <c r="C248" s="2" t="s">
        <v>575</v>
      </c>
      <c r="D248" s="65" t="s">
        <v>125</v>
      </c>
      <c r="E248" s="66">
        <v>7.1</v>
      </c>
      <c r="F248" s="67" t="s">
        <v>29</v>
      </c>
      <c r="G248" s="67" t="s">
        <v>30</v>
      </c>
      <c r="H248" s="68" t="s">
        <v>366</v>
      </c>
      <c r="I248" s="67" t="s">
        <v>37</v>
      </c>
      <c r="J248" s="68" t="s">
        <v>576</v>
      </c>
      <c r="K248" s="274">
        <v>4.75</v>
      </c>
      <c r="L248" s="253">
        <v>40</v>
      </c>
      <c r="M248" s="275"/>
    </row>
    <row r="249" spans="1:13">
      <c r="A249" s="67">
        <v>21</v>
      </c>
      <c r="B249" s="24" t="s">
        <v>153</v>
      </c>
      <c r="C249" s="2" t="s">
        <v>577</v>
      </c>
      <c r="D249" s="65" t="s">
        <v>578</v>
      </c>
      <c r="E249" s="66">
        <v>7.3</v>
      </c>
      <c r="F249" s="67" t="s">
        <v>29</v>
      </c>
      <c r="G249" s="67" t="s">
        <v>164</v>
      </c>
      <c r="H249" s="68" t="s">
        <v>520</v>
      </c>
      <c r="I249" s="67" t="s">
        <v>93</v>
      </c>
      <c r="J249" s="68" t="s">
        <v>579</v>
      </c>
      <c r="K249" s="274">
        <v>4.75</v>
      </c>
      <c r="L249" s="253">
        <v>40</v>
      </c>
      <c r="M249" s="275"/>
    </row>
    <row r="250" spans="1:13">
      <c r="A250" s="67">
        <v>1</v>
      </c>
      <c r="B250" s="24" t="s">
        <v>135</v>
      </c>
      <c r="C250" s="2" t="s">
        <v>580</v>
      </c>
      <c r="D250" s="65" t="s">
        <v>88</v>
      </c>
      <c r="E250" s="66">
        <v>7.4</v>
      </c>
      <c r="F250" s="67" t="s">
        <v>29</v>
      </c>
      <c r="G250" s="67" t="s">
        <v>30</v>
      </c>
      <c r="H250" s="68" t="s">
        <v>520</v>
      </c>
      <c r="I250" s="67" t="s">
        <v>182</v>
      </c>
      <c r="J250" s="68" t="s">
        <v>138</v>
      </c>
      <c r="K250" s="274">
        <v>4.5</v>
      </c>
      <c r="L250" s="253">
        <v>46</v>
      </c>
      <c r="M250" s="275"/>
    </row>
    <row r="251" spans="1:13">
      <c r="A251" s="67">
        <v>2</v>
      </c>
      <c r="B251" s="24" t="s">
        <v>272</v>
      </c>
      <c r="C251" s="22" t="s">
        <v>581</v>
      </c>
      <c r="D251" s="92" t="s">
        <v>582</v>
      </c>
      <c r="E251" s="93">
        <v>7.4</v>
      </c>
      <c r="F251" s="94" t="s">
        <v>29</v>
      </c>
      <c r="G251" s="94" t="s">
        <v>30</v>
      </c>
      <c r="H251" s="95" t="s">
        <v>520</v>
      </c>
      <c r="I251" s="266" t="s">
        <v>32</v>
      </c>
      <c r="J251" s="68" t="s">
        <v>227</v>
      </c>
      <c r="K251" s="274">
        <v>4.5</v>
      </c>
      <c r="L251" s="253">
        <v>46</v>
      </c>
      <c r="M251" s="275"/>
    </row>
    <row r="252" spans="1:13">
      <c r="A252" s="67">
        <v>3</v>
      </c>
      <c r="B252" s="24" t="s">
        <v>469</v>
      </c>
      <c r="C252" s="2" t="s">
        <v>583</v>
      </c>
      <c r="D252" s="65" t="s">
        <v>584</v>
      </c>
      <c r="E252" s="66">
        <v>7.1</v>
      </c>
      <c r="F252" s="67" t="s">
        <v>29</v>
      </c>
      <c r="G252" s="67" t="s">
        <v>30</v>
      </c>
      <c r="H252" s="68" t="s">
        <v>366</v>
      </c>
      <c r="I252" s="67" t="s">
        <v>167</v>
      </c>
      <c r="J252" s="68" t="s">
        <v>585</v>
      </c>
      <c r="K252" s="274">
        <v>4.5</v>
      </c>
      <c r="L252" s="253">
        <v>46</v>
      </c>
      <c r="M252" s="275"/>
    </row>
    <row r="253" spans="1:13">
      <c r="A253" s="67">
        <v>4</v>
      </c>
      <c r="B253" s="24" t="s">
        <v>257</v>
      </c>
      <c r="C253" s="25" t="s">
        <v>586</v>
      </c>
      <c r="D253" s="100" t="s">
        <v>587</v>
      </c>
      <c r="E253" s="93">
        <v>7.4</v>
      </c>
      <c r="F253" s="95" t="s">
        <v>53</v>
      </c>
      <c r="G253" s="95" t="s">
        <v>30</v>
      </c>
      <c r="H253" s="95" t="s">
        <v>520</v>
      </c>
      <c r="I253" s="266" t="s">
        <v>100</v>
      </c>
      <c r="J253" s="68" t="s">
        <v>588</v>
      </c>
      <c r="K253" s="274">
        <v>4.5</v>
      </c>
      <c r="L253" s="253">
        <v>46</v>
      </c>
      <c r="M253" s="275"/>
    </row>
    <row r="254" spans="1:13">
      <c r="A254" s="67">
        <v>5</v>
      </c>
      <c r="B254" s="24" t="s">
        <v>260</v>
      </c>
      <c r="C254" s="25" t="s">
        <v>589</v>
      </c>
      <c r="D254" s="100" t="s">
        <v>590</v>
      </c>
      <c r="E254" s="93">
        <v>7.1</v>
      </c>
      <c r="F254" s="95" t="s">
        <v>29</v>
      </c>
      <c r="G254" s="95" t="s">
        <v>30</v>
      </c>
      <c r="H254" s="95" t="s">
        <v>520</v>
      </c>
      <c r="I254" s="266" t="s">
        <v>100</v>
      </c>
      <c r="J254" s="68" t="s">
        <v>290</v>
      </c>
      <c r="K254" s="274">
        <v>4</v>
      </c>
      <c r="L254" s="253">
        <v>50</v>
      </c>
      <c r="M254" s="275"/>
    </row>
    <row r="255" spans="1:13">
      <c r="A255" s="67">
        <v>6</v>
      </c>
      <c r="B255" s="24" t="s">
        <v>225</v>
      </c>
      <c r="C255" s="2" t="s">
        <v>591</v>
      </c>
      <c r="D255" s="65" t="s">
        <v>430</v>
      </c>
      <c r="E255" s="66">
        <v>7.7</v>
      </c>
      <c r="F255" s="67" t="s">
        <v>29</v>
      </c>
      <c r="G255" s="67" t="s">
        <v>30</v>
      </c>
      <c r="H255" s="68" t="s">
        <v>366</v>
      </c>
      <c r="I255" s="67" t="s">
        <v>105</v>
      </c>
      <c r="J255" s="68" t="s">
        <v>459</v>
      </c>
      <c r="K255" s="274">
        <v>3.75</v>
      </c>
      <c r="L255" s="253">
        <v>51</v>
      </c>
      <c r="M255" s="275"/>
    </row>
    <row r="256" spans="1:13">
      <c r="A256" s="67">
        <v>7</v>
      </c>
      <c r="B256" s="24" t="s">
        <v>251</v>
      </c>
      <c r="C256" s="22" t="s">
        <v>111</v>
      </c>
      <c r="D256" s="92" t="s">
        <v>471</v>
      </c>
      <c r="E256" s="93">
        <v>7.4</v>
      </c>
      <c r="F256" s="94" t="s">
        <v>29</v>
      </c>
      <c r="G256" s="94" t="s">
        <v>30</v>
      </c>
      <c r="H256" s="95" t="s">
        <v>520</v>
      </c>
      <c r="I256" s="266" t="s">
        <v>32</v>
      </c>
      <c r="J256" s="68" t="s">
        <v>374</v>
      </c>
      <c r="K256" s="274">
        <v>3.75</v>
      </c>
      <c r="L256" s="253">
        <v>51</v>
      </c>
      <c r="M256" s="275"/>
    </row>
    <row r="257" spans="1:13">
      <c r="A257" s="67">
        <v>8</v>
      </c>
      <c r="B257" s="24" t="s">
        <v>161</v>
      </c>
      <c r="C257" s="2" t="s">
        <v>592</v>
      </c>
      <c r="D257" s="65" t="s">
        <v>593</v>
      </c>
      <c r="E257" s="66">
        <v>7.3</v>
      </c>
      <c r="F257" s="67" t="s">
        <v>29</v>
      </c>
      <c r="G257" s="67" t="s">
        <v>30</v>
      </c>
      <c r="H257" s="68" t="s">
        <v>520</v>
      </c>
      <c r="I257" s="67" t="s">
        <v>230</v>
      </c>
      <c r="J257" s="68" t="s">
        <v>91</v>
      </c>
      <c r="K257" s="274">
        <v>3.25</v>
      </c>
      <c r="L257" s="253">
        <v>53</v>
      </c>
      <c r="M257" s="275"/>
    </row>
    <row r="258" spans="1:13">
      <c r="A258" s="67">
        <v>9</v>
      </c>
      <c r="B258" s="24" t="s">
        <v>305</v>
      </c>
      <c r="C258" s="2" t="s">
        <v>476</v>
      </c>
      <c r="D258" s="65" t="s">
        <v>278</v>
      </c>
      <c r="E258" s="66">
        <v>7.7</v>
      </c>
      <c r="F258" s="67" t="s">
        <v>29</v>
      </c>
      <c r="G258" s="67" t="s">
        <v>30</v>
      </c>
      <c r="H258" s="68" t="s">
        <v>366</v>
      </c>
      <c r="I258" s="67" t="s">
        <v>58</v>
      </c>
      <c r="J258" s="68" t="s">
        <v>279</v>
      </c>
      <c r="K258" s="274">
        <v>3.25</v>
      </c>
      <c r="L258" s="253">
        <v>53</v>
      </c>
      <c r="M258" s="275"/>
    </row>
    <row r="259" spans="1:13">
      <c r="A259" s="67">
        <v>10</v>
      </c>
      <c r="B259" s="24" t="s">
        <v>77</v>
      </c>
      <c r="C259" s="2" t="s">
        <v>594</v>
      </c>
      <c r="D259" s="65" t="s">
        <v>595</v>
      </c>
      <c r="E259" s="66">
        <v>7.2</v>
      </c>
      <c r="F259" s="67" t="s">
        <v>29</v>
      </c>
      <c r="G259" s="67" t="s">
        <v>30</v>
      </c>
      <c r="H259" s="68" t="s">
        <v>520</v>
      </c>
      <c r="I259" s="67" t="s">
        <v>230</v>
      </c>
      <c r="J259" s="68" t="s">
        <v>596</v>
      </c>
      <c r="K259" s="274">
        <v>3.25</v>
      </c>
      <c r="L259" s="253">
        <v>53</v>
      </c>
      <c r="M259" s="275"/>
    </row>
    <row r="260" spans="1:13">
      <c r="A260" s="67">
        <v>11</v>
      </c>
      <c r="B260" s="24" t="s">
        <v>180</v>
      </c>
      <c r="C260" s="2" t="s">
        <v>597</v>
      </c>
      <c r="D260" s="65" t="s">
        <v>507</v>
      </c>
      <c r="E260" s="66">
        <v>7.3</v>
      </c>
      <c r="F260" s="67" t="s">
        <v>53</v>
      </c>
      <c r="G260" s="67" t="s">
        <v>164</v>
      </c>
      <c r="H260" s="68" t="s">
        <v>520</v>
      </c>
      <c r="I260" s="67" t="s">
        <v>93</v>
      </c>
      <c r="J260" s="68" t="s">
        <v>598</v>
      </c>
      <c r="K260" s="274">
        <v>3.25</v>
      </c>
      <c r="L260" s="253">
        <v>53</v>
      </c>
      <c r="M260" s="275"/>
    </row>
    <row r="261" spans="1:13">
      <c r="A261" s="67">
        <v>12</v>
      </c>
      <c r="B261" s="24" t="s">
        <v>326</v>
      </c>
      <c r="C261" s="26" t="s">
        <v>599</v>
      </c>
      <c r="D261" s="100" t="s">
        <v>423</v>
      </c>
      <c r="E261" s="93">
        <v>7.2</v>
      </c>
      <c r="F261" s="95" t="s">
        <v>29</v>
      </c>
      <c r="G261" s="95" t="s">
        <v>30</v>
      </c>
      <c r="H261" s="95" t="s">
        <v>520</v>
      </c>
      <c r="I261" s="266" t="s">
        <v>100</v>
      </c>
      <c r="J261" s="68" t="s">
        <v>390</v>
      </c>
      <c r="K261" s="274">
        <v>3</v>
      </c>
      <c r="L261" s="253">
        <v>57</v>
      </c>
      <c r="M261" s="275"/>
    </row>
    <row r="262" spans="1:13">
      <c r="A262" s="67">
        <v>13</v>
      </c>
      <c r="B262" s="24" t="s">
        <v>91</v>
      </c>
      <c r="C262" s="2" t="s">
        <v>600</v>
      </c>
      <c r="D262" s="65" t="s">
        <v>601</v>
      </c>
      <c r="E262" s="66">
        <v>7.1</v>
      </c>
      <c r="F262" s="67" t="s">
        <v>29</v>
      </c>
      <c r="G262" s="67" t="s">
        <v>30</v>
      </c>
      <c r="H262" s="68" t="s">
        <v>520</v>
      </c>
      <c r="I262" s="67" t="s">
        <v>230</v>
      </c>
      <c r="J262" s="68" t="s">
        <v>330</v>
      </c>
      <c r="K262" s="274">
        <v>2.75</v>
      </c>
      <c r="L262" s="253">
        <v>58</v>
      </c>
      <c r="M262" s="275"/>
    </row>
    <row r="263" spans="1:13">
      <c r="A263" s="67">
        <v>14</v>
      </c>
      <c r="B263" s="24" t="s">
        <v>217</v>
      </c>
      <c r="C263" s="2" t="s">
        <v>602</v>
      </c>
      <c r="D263" s="65" t="s">
        <v>603</v>
      </c>
      <c r="E263" s="66">
        <v>7.1</v>
      </c>
      <c r="F263" s="67" t="s">
        <v>53</v>
      </c>
      <c r="G263" s="67" t="s">
        <v>164</v>
      </c>
      <c r="H263" s="68" t="s">
        <v>520</v>
      </c>
      <c r="I263" s="67" t="s">
        <v>93</v>
      </c>
      <c r="J263" s="68" t="s">
        <v>604</v>
      </c>
      <c r="K263" s="274">
        <v>2.5</v>
      </c>
      <c r="L263" s="253">
        <v>59</v>
      </c>
      <c r="M263" s="275"/>
    </row>
    <row r="264" spans="1:13">
      <c r="A264" s="67">
        <v>15</v>
      </c>
      <c r="B264" s="24" t="s">
        <v>452</v>
      </c>
      <c r="C264" s="27" t="s">
        <v>605</v>
      </c>
      <c r="D264" s="65" t="s">
        <v>606</v>
      </c>
      <c r="E264" s="66">
        <v>7.1</v>
      </c>
      <c r="F264" s="67" t="s">
        <v>29</v>
      </c>
      <c r="G264" s="67" t="s">
        <v>30</v>
      </c>
      <c r="H264" s="68" t="s">
        <v>366</v>
      </c>
      <c r="I264" s="67" t="s">
        <v>167</v>
      </c>
      <c r="J264" s="68" t="s">
        <v>258</v>
      </c>
      <c r="K264" s="274">
        <v>2</v>
      </c>
      <c r="L264" s="253">
        <v>60</v>
      </c>
      <c r="M264" s="275"/>
    </row>
    <row r="265" spans="1:13">
      <c r="A265" s="67">
        <v>16</v>
      </c>
      <c r="B265" s="24" t="s">
        <v>188</v>
      </c>
      <c r="C265" s="2" t="s">
        <v>407</v>
      </c>
      <c r="D265" s="65" t="s">
        <v>607</v>
      </c>
      <c r="E265" s="66">
        <v>7.2</v>
      </c>
      <c r="F265" s="67" t="s">
        <v>29</v>
      </c>
      <c r="G265" s="67" t="s">
        <v>30</v>
      </c>
      <c r="H265" s="68" t="s">
        <v>520</v>
      </c>
      <c r="I265" s="67" t="s">
        <v>206</v>
      </c>
      <c r="J265" s="68" t="s">
        <v>267</v>
      </c>
      <c r="K265" s="274">
        <v>2</v>
      </c>
      <c r="L265" s="253">
        <v>60</v>
      </c>
      <c r="M265" s="275"/>
    </row>
    <row r="266" spans="1:13">
      <c r="A266" s="67">
        <v>17</v>
      </c>
      <c r="B266" s="24" t="s">
        <v>203</v>
      </c>
      <c r="C266" s="2" t="s">
        <v>608</v>
      </c>
      <c r="D266" s="65" t="s">
        <v>510</v>
      </c>
      <c r="E266" s="66">
        <v>7.1</v>
      </c>
      <c r="F266" s="67" t="s">
        <v>29</v>
      </c>
      <c r="G266" s="67" t="s">
        <v>30</v>
      </c>
      <c r="H266" s="68" t="s">
        <v>520</v>
      </c>
      <c r="I266" s="67" t="s">
        <v>230</v>
      </c>
      <c r="J266" s="68" t="s">
        <v>378</v>
      </c>
      <c r="K266" s="274">
        <v>1.75</v>
      </c>
      <c r="L266" s="253">
        <v>62</v>
      </c>
      <c r="M266" s="275"/>
    </row>
    <row r="267" spans="1:13">
      <c r="A267" s="67">
        <v>18</v>
      </c>
      <c r="B267" s="24" t="s">
        <v>455</v>
      </c>
      <c r="C267" s="2" t="s">
        <v>609</v>
      </c>
      <c r="D267" s="65" t="s">
        <v>84</v>
      </c>
      <c r="E267" s="66">
        <v>7.1</v>
      </c>
      <c r="F267" s="67" t="s">
        <v>29</v>
      </c>
      <c r="G267" s="67" t="s">
        <v>30</v>
      </c>
      <c r="H267" s="68" t="s">
        <v>366</v>
      </c>
      <c r="I267" s="67" t="s">
        <v>167</v>
      </c>
      <c r="J267" s="68" t="s">
        <v>94</v>
      </c>
      <c r="K267" s="274">
        <v>1.25</v>
      </c>
      <c r="L267" s="253">
        <v>63</v>
      </c>
      <c r="M267" s="275"/>
    </row>
    <row r="268" spans="1:13">
      <c r="A268" s="67">
        <v>19</v>
      </c>
      <c r="B268" s="24" t="s">
        <v>67</v>
      </c>
      <c r="C268" s="25" t="s">
        <v>610</v>
      </c>
      <c r="D268" s="100" t="s">
        <v>611</v>
      </c>
      <c r="E268" s="93">
        <v>7.4</v>
      </c>
      <c r="F268" s="95" t="s">
        <v>53</v>
      </c>
      <c r="G268" s="95" t="s">
        <v>30</v>
      </c>
      <c r="H268" s="95" t="s">
        <v>520</v>
      </c>
      <c r="I268" s="266" t="s">
        <v>100</v>
      </c>
      <c r="J268" s="68" t="s">
        <v>612</v>
      </c>
      <c r="K268" s="274">
        <v>0.5</v>
      </c>
      <c r="L268" s="253">
        <v>64</v>
      </c>
      <c r="M268" s="275"/>
    </row>
    <row r="269" spans="1:13">
      <c r="A269" s="71">
        <v>1</v>
      </c>
      <c r="B269" s="28" t="s">
        <v>503</v>
      </c>
      <c r="C269" s="29" t="s">
        <v>581</v>
      </c>
      <c r="D269" s="101" t="s">
        <v>613</v>
      </c>
      <c r="E269" s="102">
        <v>7.7</v>
      </c>
      <c r="F269" s="103" t="s">
        <v>29</v>
      </c>
      <c r="G269" s="103" t="s">
        <v>30</v>
      </c>
      <c r="H269" s="104" t="s">
        <v>31</v>
      </c>
      <c r="I269" s="71" t="s">
        <v>58</v>
      </c>
      <c r="J269" s="72" t="s">
        <v>287</v>
      </c>
      <c r="K269" s="274">
        <v>18.5</v>
      </c>
      <c r="L269" s="253">
        <v>1</v>
      </c>
      <c r="M269" s="275" t="s">
        <v>18</v>
      </c>
    </row>
    <row r="270" spans="1:13">
      <c r="A270" s="71">
        <v>2</v>
      </c>
      <c r="B270" s="11" t="s">
        <v>231</v>
      </c>
      <c r="C270" s="6" t="s">
        <v>614</v>
      </c>
      <c r="D270" s="69" t="s">
        <v>234</v>
      </c>
      <c r="E270" s="70">
        <v>7.7</v>
      </c>
      <c r="F270" s="71" t="s">
        <v>29</v>
      </c>
      <c r="G270" s="71" t="s">
        <v>30</v>
      </c>
      <c r="H270" s="72" t="s">
        <v>31</v>
      </c>
      <c r="I270" s="71" t="s">
        <v>58</v>
      </c>
      <c r="J270" s="72" t="s">
        <v>134</v>
      </c>
      <c r="K270" s="274">
        <v>18.5</v>
      </c>
      <c r="L270" s="253">
        <v>1</v>
      </c>
      <c r="M270" s="275" t="s">
        <v>18</v>
      </c>
    </row>
    <row r="271" spans="1:13">
      <c r="A271" s="71">
        <v>3</v>
      </c>
      <c r="B271" s="11" t="s">
        <v>615</v>
      </c>
      <c r="C271" s="6" t="s">
        <v>616</v>
      </c>
      <c r="D271" s="69" t="s">
        <v>281</v>
      </c>
      <c r="E271" s="70">
        <v>7.7</v>
      </c>
      <c r="F271" s="71" t="s">
        <v>29</v>
      </c>
      <c r="G271" s="71" t="s">
        <v>30</v>
      </c>
      <c r="H271" s="72" t="s">
        <v>31</v>
      </c>
      <c r="I271" s="71" t="s">
        <v>58</v>
      </c>
      <c r="J271" s="72" t="s">
        <v>617</v>
      </c>
      <c r="K271" s="274">
        <v>17.5</v>
      </c>
      <c r="L271" s="253">
        <v>3</v>
      </c>
      <c r="M271" s="275" t="s">
        <v>19</v>
      </c>
    </row>
    <row r="272" spans="1:13">
      <c r="A272" s="71">
        <v>4</v>
      </c>
      <c r="B272" s="11" t="s">
        <v>618</v>
      </c>
      <c r="C272" s="6" t="s">
        <v>619</v>
      </c>
      <c r="D272" s="69" t="s">
        <v>423</v>
      </c>
      <c r="E272" s="70">
        <v>7.7</v>
      </c>
      <c r="F272" s="71" t="s">
        <v>29</v>
      </c>
      <c r="G272" s="71" t="s">
        <v>30</v>
      </c>
      <c r="H272" s="72" t="s">
        <v>31</v>
      </c>
      <c r="I272" s="71" t="s">
        <v>58</v>
      </c>
      <c r="J272" s="72" t="s">
        <v>329</v>
      </c>
      <c r="K272" s="274">
        <v>17</v>
      </c>
      <c r="L272" s="253">
        <v>4</v>
      </c>
      <c r="M272" s="275" t="s">
        <v>19</v>
      </c>
    </row>
    <row r="273" spans="1:13">
      <c r="A273" s="71">
        <v>5</v>
      </c>
      <c r="B273" s="11" t="s">
        <v>620</v>
      </c>
      <c r="C273" s="6" t="s">
        <v>621</v>
      </c>
      <c r="D273" s="69" t="s">
        <v>79</v>
      </c>
      <c r="E273" s="70">
        <v>7.7</v>
      </c>
      <c r="F273" s="71" t="s">
        <v>29</v>
      </c>
      <c r="G273" s="71" t="s">
        <v>30</v>
      </c>
      <c r="H273" s="72" t="s">
        <v>31</v>
      </c>
      <c r="I273" s="71" t="s">
        <v>58</v>
      </c>
      <c r="J273" s="72" t="s">
        <v>502</v>
      </c>
      <c r="K273" s="274">
        <v>16</v>
      </c>
      <c r="L273" s="253">
        <v>5</v>
      </c>
      <c r="M273" s="275" t="s">
        <v>19</v>
      </c>
    </row>
    <row r="274" spans="1:13">
      <c r="A274" s="71">
        <v>6</v>
      </c>
      <c r="B274" s="11" t="s">
        <v>622</v>
      </c>
      <c r="C274" s="6" t="s">
        <v>623</v>
      </c>
      <c r="D274" s="69" t="s">
        <v>104</v>
      </c>
      <c r="E274" s="70">
        <v>7.1</v>
      </c>
      <c r="F274" s="71" t="s">
        <v>29</v>
      </c>
      <c r="G274" s="71" t="s">
        <v>30</v>
      </c>
      <c r="H274" s="72" t="s">
        <v>31</v>
      </c>
      <c r="I274" s="71" t="s">
        <v>37</v>
      </c>
      <c r="J274" s="72" t="s">
        <v>624</v>
      </c>
      <c r="K274" s="274">
        <v>15.5</v>
      </c>
      <c r="L274" s="253">
        <v>6</v>
      </c>
      <c r="M274" s="275" t="s">
        <v>20</v>
      </c>
    </row>
    <row r="275" spans="1:13">
      <c r="A275" s="71">
        <v>7</v>
      </c>
      <c r="B275" s="11" t="s">
        <v>404</v>
      </c>
      <c r="C275" s="6" t="s">
        <v>625</v>
      </c>
      <c r="D275" s="69" t="s">
        <v>626</v>
      </c>
      <c r="E275" s="70">
        <v>7.4</v>
      </c>
      <c r="F275" s="71" t="s">
        <v>72</v>
      </c>
      <c r="G275" s="71" t="s">
        <v>73</v>
      </c>
      <c r="H275" s="72" t="s">
        <v>31</v>
      </c>
      <c r="I275" s="71" t="s">
        <v>74</v>
      </c>
      <c r="J275" s="72" t="s">
        <v>453</v>
      </c>
      <c r="K275" s="274">
        <v>15</v>
      </c>
      <c r="L275" s="253">
        <v>7</v>
      </c>
      <c r="M275" s="275" t="s">
        <v>20</v>
      </c>
    </row>
    <row r="276" spans="1:13">
      <c r="A276" s="71">
        <v>8</v>
      </c>
      <c r="B276" s="11" t="s">
        <v>437</v>
      </c>
      <c r="C276" s="6" t="s">
        <v>627</v>
      </c>
      <c r="D276" s="69" t="s">
        <v>236</v>
      </c>
      <c r="E276" s="70">
        <v>7.4</v>
      </c>
      <c r="F276" s="71" t="s">
        <v>29</v>
      </c>
      <c r="G276" s="71" t="s">
        <v>30</v>
      </c>
      <c r="H276" s="72" t="s">
        <v>31</v>
      </c>
      <c r="I276" s="71" t="s">
        <v>167</v>
      </c>
      <c r="J276" s="72" t="s">
        <v>317</v>
      </c>
      <c r="K276" s="274">
        <v>14.5</v>
      </c>
      <c r="L276" s="253">
        <v>8</v>
      </c>
      <c r="M276" s="275" t="s">
        <v>20</v>
      </c>
    </row>
    <row r="277" spans="1:13">
      <c r="A277" s="71">
        <v>9</v>
      </c>
      <c r="B277" s="11" t="s">
        <v>420</v>
      </c>
      <c r="C277" s="6" t="s">
        <v>628</v>
      </c>
      <c r="D277" s="69" t="s">
        <v>629</v>
      </c>
      <c r="E277" s="70">
        <v>7.1</v>
      </c>
      <c r="F277" s="71" t="s">
        <v>29</v>
      </c>
      <c r="G277" s="71" t="s">
        <v>30</v>
      </c>
      <c r="H277" s="72" t="s">
        <v>31</v>
      </c>
      <c r="I277" s="71" t="s">
        <v>37</v>
      </c>
      <c r="J277" s="72" t="s">
        <v>255</v>
      </c>
      <c r="K277" s="274">
        <v>14</v>
      </c>
      <c r="L277" s="253">
        <v>9</v>
      </c>
      <c r="M277" s="275" t="s">
        <v>20</v>
      </c>
    </row>
    <row r="278" spans="1:13">
      <c r="A278" s="71">
        <v>10</v>
      </c>
      <c r="B278" s="11" t="s">
        <v>508</v>
      </c>
      <c r="C278" s="6" t="s">
        <v>630</v>
      </c>
      <c r="D278" s="69" t="s">
        <v>631</v>
      </c>
      <c r="E278" s="70">
        <v>7.7</v>
      </c>
      <c r="F278" s="71" t="s">
        <v>29</v>
      </c>
      <c r="G278" s="71" t="s">
        <v>30</v>
      </c>
      <c r="H278" s="72" t="s">
        <v>31</v>
      </c>
      <c r="I278" s="71" t="s">
        <v>105</v>
      </c>
      <c r="J278" s="72" t="s">
        <v>177</v>
      </c>
      <c r="K278" s="274">
        <v>14</v>
      </c>
      <c r="L278" s="253">
        <v>9</v>
      </c>
      <c r="M278" s="275" t="s">
        <v>20</v>
      </c>
    </row>
    <row r="279" spans="1:13">
      <c r="A279" s="71">
        <v>11</v>
      </c>
      <c r="B279" s="11" t="s">
        <v>176</v>
      </c>
      <c r="C279" s="6" t="s">
        <v>632</v>
      </c>
      <c r="D279" s="69" t="s">
        <v>366</v>
      </c>
      <c r="E279" s="70">
        <v>7.1</v>
      </c>
      <c r="F279" s="71" t="s">
        <v>29</v>
      </c>
      <c r="G279" s="71" t="s">
        <v>30</v>
      </c>
      <c r="H279" s="72" t="s">
        <v>31</v>
      </c>
      <c r="I279" s="71" t="s">
        <v>37</v>
      </c>
      <c r="J279" s="72" t="s">
        <v>327</v>
      </c>
      <c r="K279" s="274">
        <v>14</v>
      </c>
      <c r="L279" s="253">
        <v>9</v>
      </c>
      <c r="M279" s="275" t="s">
        <v>20</v>
      </c>
    </row>
    <row r="280" spans="1:13">
      <c r="A280" s="71">
        <v>12</v>
      </c>
      <c r="B280" s="11" t="s">
        <v>351</v>
      </c>
      <c r="C280" s="6" t="s">
        <v>633</v>
      </c>
      <c r="D280" s="69" t="s">
        <v>634</v>
      </c>
      <c r="E280" s="70">
        <v>7.1</v>
      </c>
      <c r="F280" s="71" t="s">
        <v>29</v>
      </c>
      <c r="G280" s="71" t="s">
        <v>30</v>
      </c>
      <c r="H280" s="72" t="s">
        <v>31</v>
      </c>
      <c r="I280" s="71" t="s">
        <v>37</v>
      </c>
      <c r="J280" s="72" t="s">
        <v>173</v>
      </c>
      <c r="K280" s="274">
        <v>14</v>
      </c>
      <c r="L280" s="253">
        <v>9</v>
      </c>
      <c r="M280" s="275" t="s">
        <v>20</v>
      </c>
    </row>
    <row r="281" spans="1:13">
      <c r="A281" s="71">
        <v>13</v>
      </c>
      <c r="B281" s="11" t="s">
        <v>635</v>
      </c>
      <c r="C281" s="6" t="s">
        <v>636</v>
      </c>
      <c r="D281" s="69" t="s">
        <v>281</v>
      </c>
      <c r="E281" s="70">
        <v>7.7</v>
      </c>
      <c r="F281" s="71" t="s">
        <v>29</v>
      </c>
      <c r="G281" s="71" t="s">
        <v>30</v>
      </c>
      <c r="H281" s="72" t="s">
        <v>31</v>
      </c>
      <c r="I281" s="71" t="s">
        <v>58</v>
      </c>
      <c r="J281" s="72" t="s">
        <v>637</v>
      </c>
      <c r="K281" s="274">
        <v>14</v>
      </c>
      <c r="L281" s="253">
        <v>9</v>
      </c>
      <c r="M281" s="275" t="s">
        <v>20</v>
      </c>
    </row>
    <row r="282" spans="1:13">
      <c r="A282" s="71">
        <v>14</v>
      </c>
      <c r="B282" s="11" t="s">
        <v>269</v>
      </c>
      <c r="C282" s="30" t="s">
        <v>638</v>
      </c>
      <c r="D282" s="105" t="s">
        <v>210</v>
      </c>
      <c r="E282" s="106">
        <v>7.1</v>
      </c>
      <c r="F282" s="107" t="s">
        <v>29</v>
      </c>
      <c r="G282" s="107" t="s">
        <v>30</v>
      </c>
      <c r="H282" s="108" t="s">
        <v>31</v>
      </c>
      <c r="I282" s="284" t="s">
        <v>54</v>
      </c>
      <c r="J282" s="72" t="s">
        <v>180</v>
      </c>
      <c r="K282" s="274">
        <v>13.5</v>
      </c>
      <c r="L282" s="253">
        <v>14</v>
      </c>
      <c r="M282" s="275" t="s">
        <v>20</v>
      </c>
    </row>
    <row r="283" spans="1:13">
      <c r="A283" s="71">
        <v>15</v>
      </c>
      <c r="B283" s="11" t="s">
        <v>639</v>
      </c>
      <c r="C283" s="6" t="s">
        <v>560</v>
      </c>
      <c r="D283" s="69" t="s">
        <v>323</v>
      </c>
      <c r="E283" s="70">
        <v>7.1</v>
      </c>
      <c r="F283" s="71" t="s">
        <v>29</v>
      </c>
      <c r="G283" s="71" t="s">
        <v>30</v>
      </c>
      <c r="H283" s="72" t="s">
        <v>31</v>
      </c>
      <c r="I283" s="71" t="s">
        <v>37</v>
      </c>
      <c r="J283" s="72" t="s">
        <v>403</v>
      </c>
      <c r="K283" s="274">
        <v>13.5</v>
      </c>
      <c r="L283" s="253">
        <v>14</v>
      </c>
      <c r="M283" s="275" t="s">
        <v>20</v>
      </c>
    </row>
    <row r="284" spans="1:13">
      <c r="A284" s="71">
        <v>16</v>
      </c>
      <c r="B284" s="11" t="s">
        <v>276</v>
      </c>
      <c r="C284" s="6" t="s">
        <v>640</v>
      </c>
      <c r="D284" s="69" t="s">
        <v>84</v>
      </c>
      <c r="E284" s="70">
        <v>7.1</v>
      </c>
      <c r="F284" s="71" t="s">
        <v>29</v>
      </c>
      <c r="G284" s="71" t="s">
        <v>30</v>
      </c>
      <c r="H284" s="72" t="s">
        <v>31</v>
      </c>
      <c r="I284" s="71" t="s">
        <v>230</v>
      </c>
      <c r="J284" s="72" t="s">
        <v>375</v>
      </c>
      <c r="K284" s="274">
        <v>13</v>
      </c>
      <c r="L284" s="253">
        <v>16</v>
      </c>
      <c r="M284" s="275" t="s">
        <v>21</v>
      </c>
    </row>
    <row r="285" spans="1:13">
      <c r="A285" s="71">
        <v>17</v>
      </c>
      <c r="B285" s="11" t="s">
        <v>263</v>
      </c>
      <c r="C285" s="30" t="s">
        <v>563</v>
      </c>
      <c r="D285" s="105" t="s">
        <v>564</v>
      </c>
      <c r="E285" s="106">
        <v>7.1</v>
      </c>
      <c r="F285" s="107" t="s">
        <v>29</v>
      </c>
      <c r="G285" s="107" t="s">
        <v>30</v>
      </c>
      <c r="H285" s="108" t="s">
        <v>31</v>
      </c>
      <c r="I285" s="284" t="s">
        <v>172</v>
      </c>
      <c r="J285" s="72" t="s">
        <v>445</v>
      </c>
      <c r="K285" s="274">
        <v>13</v>
      </c>
      <c r="L285" s="253">
        <v>16</v>
      </c>
      <c r="M285" s="275" t="s">
        <v>21</v>
      </c>
    </row>
    <row r="286" spans="1:13">
      <c r="A286" s="71">
        <v>18</v>
      </c>
      <c r="B286" s="11" t="s">
        <v>196</v>
      </c>
      <c r="C286" s="6" t="s">
        <v>641</v>
      </c>
      <c r="D286" s="69" t="s">
        <v>642</v>
      </c>
      <c r="E286" s="70">
        <v>7.7</v>
      </c>
      <c r="F286" s="71" t="s">
        <v>29</v>
      </c>
      <c r="G286" s="71" t="s">
        <v>30</v>
      </c>
      <c r="H286" s="72" t="s">
        <v>31</v>
      </c>
      <c r="I286" s="71" t="s">
        <v>105</v>
      </c>
      <c r="J286" s="72" t="s">
        <v>272</v>
      </c>
      <c r="K286" s="274">
        <v>13</v>
      </c>
      <c r="L286" s="253">
        <v>16</v>
      </c>
      <c r="M286" s="275" t="s">
        <v>21</v>
      </c>
    </row>
    <row r="287" spans="1:13">
      <c r="A287" s="71">
        <v>19</v>
      </c>
      <c r="B287" s="11" t="s">
        <v>318</v>
      </c>
      <c r="C287" s="30" t="s">
        <v>643</v>
      </c>
      <c r="D287" s="105" t="s">
        <v>644</v>
      </c>
      <c r="E287" s="106">
        <v>7.1</v>
      </c>
      <c r="F287" s="107" t="s">
        <v>29</v>
      </c>
      <c r="G287" s="107" t="s">
        <v>30</v>
      </c>
      <c r="H287" s="108" t="s">
        <v>31</v>
      </c>
      <c r="I287" s="284" t="s">
        <v>54</v>
      </c>
      <c r="J287" s="72" t="s">
        <v>248</v>
      </c>
      <c r="K287" s="274">
        <v>12.5</v>
      </c>
      <c r="L287" s="253">
        <v>19</v>
      </c>
      <c r="M287" s="275" t="s">
        <v>21</v>
      </c>
    </row>
    <row r="288" spans="1:13">
      <c r="A288" s="71">
        <v>20</v>
      </c>
      <c r="B288" s="11" t="s">
        <v>110</v>
      </c>
      <c r="C288" s="6" t="s">
        <v>214</v>
      </c>
      <c r="D288" s="69" t="s">
        <v>36</v>
      </c>
      <c r="E288" s="70">
        <v>7.1</v>
      </c>
      <c r="F288" s="71" t="s">
        <v>29</v>
      </c>
      <c r="G288" s="71" t="s">
        <v>30</v>
      </c>
      <c r="H288" s="72" t="s">
        <v>31</v>
      </c>
      <c r="I288" s="71" t="s">
        <v>167</v>
      </c>
      <c r="J288" s="72" t="s">
        <v>344</v>
      </c>
      <c r="K288" s="274">
        <v>12.5</v>
      </c>
      <c r="L288" s="253">
        <v>19</v>
      </c>
      <c r="M288" s="275" t="s">
        <v>21</v>
      </c>
    </row>
    <row r="289" spans="1:13">
      <c r="A289" s="71">
        <v>1</v>
      </c>
      <c r="B289" s="11" t="s">
        <v>396</v>
      </c>
      <c r="C289" s="6" t="s">
        <v>645</v>
      </c>
      <c r="D289" s="69" t="s">
        <v>646</v>
      </c>
      <c r="E289" s="70">
        <v>7.3</v>
      </c>
      <c r="F289" s="71" t="s">
        <v>72</v>
      </c>
      <c r="G289" s="71" t="s">
        <v>73</v>
      </c>
      <c r="H289" s="72" t="s">
        <v>31</v>
      </c>
      <c r="I289" s="71" t="s">
        <v>74</v>
      </c>
      <c r="J289" s="72" t="s">
        <v>187</v>
      </c>
      <c r="K289" s="274">
        <v>12.5</v>
      </c>
      <c r="L289" s="253">
        <v>19</v>
      </c>
      <c r="M289" s="275" t="s">
        <v>21</v>
      </c>
    </row>
    <row r="290" spans="1:13">
      <c r="A290" s="71">
        <v>2</v>
      </c>
      <c r="B290" s="11" t="s">
        <v>330</v>
      </c>
      <c r="C290" s="6" t="s">
        <v>438</v>
      </c>
      <c r="D290" s="69" t="s">
        <v>613</v>
      </c>
      <c r="E290" s="70">
        <v>7.1</v>
      </c>
      <c r="F290" s="71" t="s">
        <v>29</v>
      </c>
      <c r="G290" s="71" t="s">
        <v>30</v>
      </c>
      <c r="H290" s="72" t="s">
        <v>31</v>
      </c>
      <c r="I290" s="71" t="s">
        <v>80</v>
      </c>
      <c r="J290" s="72" t="s">
        <v>421</v>
      </c>
      <c r="K290" s="274">
        <v>12.5</v>
      </c>
      <c r="L290" s="253">
        <v>19</v>
      </c>
      <c r="M290" s="275" t="s">
        <v>21</v>
      </c>
    </row>
    <row r="291" spans="1:13">
      <c r="A291" s="71">
        <v>3</v>
      </c>
      <c r="B291" s="11" t="s">
        <v>317</v>
      </c>
      <c r="C291" s="6" t="s">
        <v>647</v>
      </c>
      <c r="D291" s="69" t="s">
        <v>423</v>
      </c>
      <c r="E291" s="70">
        <v>7.5</v>
      </c>
      <c r="F291" s="71" t="s">
        <v>29</v>
      </c>
      <c r="G291" s="71" t="s">
        <v>30</v>
      </c>
      <c r="H291" s="72" t="s">
        <v>31</v>
      </c>
      <c r="I291" s="71" t="s">
        <v>80</v>
      </c>
      <c r="J291" s="72" t="s">
        <v>183</v>
      </c>
      <c r="K291" s="274">
        <v>12.5</v>
      </c>
      <c r="L291" s="253">
        <v>19</v>
      </c>
      <c r="M291" s="275" t="s">
        <v>21</v>
      </c>
    </row>
    <row r="292" spans="1:13">
      <c r="A292" s="71">
        <v>4</v>
      </c>
      <c r="B292" s="11" t="s">
        <v>194</v>
      </c>
      <c r="C292" s="6" t="s">
        <v>648</v>
      </c>
      <c r="D292" s="69" t="s">
        <v>275</v>
      </c>
      <c r="E292" s="70">
        <v>7.1</v>
      </c>
      <c r="F292" s="71" t="s">
        <v>29</v>
      </c>
      <c r="G292" s="71" t="s">
        <v>30</v>
      </c>
      <c r="H292" s="72" t="s">
        <v>31</v>
      </c>
      <c r="I292" s="71" t="s">
        <v>230</v>
      </c>
      <c r="J292" s="72" t="s">
        <v>228</v>
      </c>
      <c r="K292" s="274">
        <v>12</v>
      </c>
      <c r="L292" s="253">
        <v>24</v>
      </c>
      <c r="M292" s="275" t="s">
        <v>21</v>
      </c>
    </row>
    <row r="293" spans="1:13">
      <c r="A293" s="71">
        <v>5</v>
      </c>
      <c r="B293" s="11" t="s">
        <v>38</v>
      </c>
      <c r="C293" s="6" t="s">
        <v>649</v>
      </c>
      <c r="D293" s="69" t="s">
        <v>409</v>
      </c>
      <c r="E293" s="70">
        <v>7.2</v>
      </c>
      <c r="F293" s="71" t="s">
        <v>29</v>
      </c>
      <c r="G293" s="71" t="s">
        <v>164</v>
      </c>
      <c r="H293" s="72" t="s">
        <v>31</v>
      </c>
      <c r="I293" s="71" t="s">
        <v>93</v>
      </c>
      <c r="J293" s="72" t="s">
        <v>353</v>
      </c>
      <c r="K293" s="274">
        <v>12</v>
      </c>
      <c r="L293" s="253">
        <v>24</v>
      </c>
      <c r="M293" s="275" t="s">
        <v>21</v>
      </c>
    </row>
    <row r="294" spans="1:13">
      <c r="A294" s="71">
        <v>6</v>
      </c>
      <c r="B294" s="11" t="s">
        <v>400</v>
      </c>
      <c r="C294" s="30" t="s">
        <v>650</v>
      </c>
      <c r="D294" s="105" t="s">
        <v>651</v>
      </c>
      <c r="E294" s="106">
        <v>7.2</v>
      </c>
      <c r="F294" s="107" t="s">
        <v>29</v>
      </c>
      <c r="G294" s="107" t="s">
        <v>30</v>
      </c>
      <c r="H294" s="108" t="s">
        <v>31</v>
      </c>
      <c r="I294" s="284" t="s">
        <v>100</v>
      </c>
      <c r="J294" s="72" t="s">
        <v>381</v>
      </c>
      <c r="K294" s="274">
        <v>12</v>
      </c>
      <c r="L294" s="253">
        <v>24</v>
      </c>
      <c r="M294" s="275" t="s">
        <v>21</v>
      </c>
    </row>
    <row r="295" spans="1:13">
      <c r="A295" s="71">
        <v>7</v>
      </c>
      <c r="B295" s="11" t="s">
        <v>207</v>
      </c>
      <c r="C295" s="6" t="s">
        <v>652</v>
      </c>
      <c r="D295" s="69" t="s">
        <v>653</v>
      </c>
      <c r="E295" s="70">
        <v>7.3</v>
      </c>
      <c r="F295" s="71" t="s">
        <v>29</v>
      </c>
      <c r="G295" s="71" t="s">
        <v>30</v>
      </c>
      <c r="H295" s="72" t="s">
        <v>31</v>
      </c>
      <c r="I295" s="71" t="s">
        <v>182</v>
      </c>
      <c r="J295" s="72" t="s">
        <v>654</v>
      </c>
      <c r="K295" s="274">
        <v>12</v>
      </c>
      <c r="L295" s="253">
        <v>24</v>
      </c>
      <c r="M295" s="275" t="s">
        <v>21</v>
      </c>
    </row>
    <row r="296" spans="1:13">
      <c r="A296" s="71">
        <v>8</v>
      </c>
      <c r="B296" s="11" t="s">
        <v>655</v>
      </c>
      <c r="C296" s="6" t="s">
        <v>656</v>
      </c>
      <c r="D296" s="69" t="s">
        <v>175</v>
      </c>
      <c r="E296" s="70">
        <v>7.7</v>
      </c>
      <c r="F296" s="71" t="s">
        <v>29</v>
      </c>
      <c r="G296" s="71" t="s">
        <v>30</v>
      </c>
      <c r="H296" s="72" t="s">
        <v>31</v>
      </c>
      <c r="I296" s="71" t="s">
        <v>105</v>
      </c>
      <c r="J296" s="72" t="s">
        <v>657</v>
      </c>
      <c r="K296" s="274">
        <v>12</v>
      </c>
      <c r="L296" s="253">
        <v>24</v>
      </c>
      <c r="M296" s="275" t="s">
        <v>21</v>
      </c>
    </row>
    <row r="297" spans="1:13">
      <c r="A297" s="71">
        <v>9</v>
      </c>
      <c r="B297" s="11" t="s">
        <v>129</v>
      </c>
      <c r="C297" s="6" t="s">
        <v>658</v>
      </c>
      <c r="D297" s="69" t="s">
        <v>423</v>
      </c>
      <c r="E297" s="70">
        <v>7.7</v>
      </c>
      <c r="F297" s="71" t="s">
        <v>29</v>
      </c>
      <c r="G297" s="71" t="s">
        <v>30</v>
      </c>
      <c r="H297" s="72" t="s">
        <v>31</v>
      </c>
      <c r="I297" s="71" t="s">
        <v>105</v>
      </c>
      <c r="J297" s="72" t="s">
        <v>147</v>
      </c>
      <c r="K297" s="274">
        <v>11.5</v>
      </c>
      <c r="L297" s="253">
        <v>29</v>
      </c>
      <c r="M297" s="275"/>
    </row>
    <row r="298" spans="1:13">
      <c r="A298" s="71">
        <v>10</v>
      </c>
      <c r="B298" s="11" t="s">
        <v>472</v>
      </c>
      <c r="C298" s="30" t="s">
        <v>659</v>
      </c>
      <c r="D298" s="105" t="s">
        <v>243</v>
      </c>
      <c r="E298" s="106">
        <v>7.3</v>
      </c>
      <c r="F298" s="107" t="s">
        <v>29</v>
      </c>
      <c r="G298" s="107" t="s">
        <v>30</v>
      </c>
      <c r="H298" s="108" t="s">
        <v>31</v>
      </c>
      <c r="I298" s="284" t="s">
        <v>172</v>
      </c>
      <c r="J298" s="72" t="s">
        <v>440</v>
      </c>
      <c r="K298" s="274">
        <v>11.5</v>
      </c>
      <c r="L298" s="253">
        <v>29</v>
      </c>
      <c r="M298" s="275"/>
    </row>
    <row r="299" spans="1:13">
      <c r="A299" s="71">
        <v>11</v>
      </c>
      <c r="B299" s="11" t="s">
        <v>660</v>
      </c>
      <c r="C299" s="6" t="s">
        <v>583</v>
      </c>
      <c r="D299" s="69" t="s">
        <v>584</v>
      </c>
      <c r="E299" s="70">
        <v>7.1</v>
      </c>
      <c r="F299" s="71" t="s">
        <v>29</v>
      </c>
      <c r="G299" s="71" t="s">
        <v>30</v>
      </c>
      <c r="H299" s="72" t="s">
        <v>31</v>
      </c>
      <c r="I299" s="71" t="s">
        <v>167</v>
      </c>
      <c r="J299" s="72" t="s">
        <v>661</v>
      </c>
      <c r="K299" s="274">
        <v>11.5</v>
      </c>
      <c r="L299" s="253">
        <v>29</v>
      </c>
      <c r="M299" s="275"/>
    </row>
    <row r="300" spans="1:13">
      <c r="A300" s="71">
        <v>12</v>
      </c>
      <c r="B300" s="11" t="s">
        <v>343</v>
      </c>
      <c r="C300" s="6" t="s">
        <v>662</v>
      </c>
      <c r="D300" s="69" t="s">
        <v>613</v>
      </c>
      <c r="E300" s="70">
        <v>7.7</v>
      </c>
      <c r="F300" s="71" t="s">
        <v>29</v>
      </c>
      <c r="G300" s="71" t="s">
        <v>30</v>
      </c>
      <c r="H300" s="72" t="s">
        <v>31</v>
      </c>
      <c r="I300" s="71" t="s">
        <v>105</v>
      </c>
      <c r="J300" s="72" t="s">
        <v>427</v>
      </c>
      <c r="K300" s="274">
        <v>11</v>
      </c>
      <c r="L300" s="253">
        <v>32</v>
      </c>
      <c r="M300" s="275"/>
    </row>
    <row r="301" spans="1:13">
      <c r="A301" s="71">
        <v>13</v>
      </c>
      <c r="B301" s="11" t="s">
        <v>312</v>
      </c>
      <c r="C301" s="30" t="s">
        <v>544</v>
      </c>
      <c r="D301" s="105" t="s">
        <v>79</v>
      </c>
      <c r="E301" s="106">
        <v>7.3</v>
      </c>
      <c r="F301" s="107" t="s">
        <v>29</v>
      </c>
      <c r="G301" s="107" t="s">
        <v>30</v>
      </c>
      <c r="H301" s="108" t="s">
        <v>31</v>
      </c>
      <c r="I301" s="284" t="s">
        <v>117</v>
      </c>
      <c r="J301" s="72" t="s">
        <v>469</v>
      </c>
      <c r="K301" s="274">
        <v>11</v>
      </c>
      <c r="L301" s="253">
        <v>32</v>
      </c>
      <c r="M301" s="275"/>
    </row>
    <row r="302" spans="1:13">
      <c r="A302" s="71">
        <v>14</v>
      </c>
      <c r="B302" s="11" t="s">
        <v>222</v>
      </c>
      <c r="C302" s="6" t="s">
        <v>663</v>
      </c>
      <c r="D302" s="69" t="s">
        <v>342</v>
      </c>
      <c r="E302" s="70">
        <v>7.1</v>
      </c>
      <c r="F302" s="71" t="s">
        <v>29</v>
      </c>
      <c r="G302" s="71" t="s">
        <v>30</v>
      </c>
      <c r="H302" s="72" t="s">
        <v>31</v>
      </c>
      <c r="I302" s="71" t="s">
        <v>206</v>
      </c>
      <c r="J302" s="72" t="s">
        <v>664</v>
      </c>
      <c r="K302" s="274">
        <v>11</v>
      </c>
      <c r="L302" s="253">
        <v>32</v>
      </c>
      <c r="M302" s="275"/>
    </row>
    <row r="303" spans="1:13">
      <c r="A303" s="71">
        <v>15</v>
      </c>
      <c r="B303" s="11" t="s">
        <v>228</v>
      </c>
      <c r="C303" s="6" t="s">
        <v>665</v>
      </c>
      <c r="D303" s="69" t="s">
        <v>607</v>
      </c>
      <c r="E303" s="70">
        <v>7.1</v>
      </c>
      <c r="F303" s="71" t="s">
        <v>53</v>
      </c>
      <c r="G303" s="71" t="s">
        <v>30</v>
      </c>
      <c r="H303" s="72" t="s">
        <v>31</v>
      </c>
      <c r="I303" s="71" t="s">
        <v>182</v>
      </c>
      <c r="J303" s="72" t="s">
        <v>261</v>
      </c>
      <c r="K303" s="274">
        <v>10.5</v>
      </c>
      <c r="L303" s="253">
        <v>35</v>
      </c>
      <c r="M303" s="275"/>
    </row>
    <row r="304" spans="1:13">
      <c r="A304" s="71">
        <v>16</v>
      </c>
      <c r="B304" s="11" t="s">
        <v>299</v>
      </c>
      <c r="C304" s="6" t="s">
        <v>666</v>
      </c>
      <c r="D304" s="69" t="s">
        <v>275</v>
      </c>
      <c r="E304" s="70">
        <v>7.3</v>
      </c>
      <c r="F304" s="71" t="s">
        <v>53</v>
      </c>
      <c r="G304" s="71" t="s">
        <v>164</v>
      </c>
      <c r="H304" s="72" t="s">
        <v>31</v>
      </c>
      <c r="I304" s="71" t="s">
        <v>93</v>
      </c>
      <c r="J304" s="72" t="s">
        <v>194</v>
      </c>
      <c r="K304" s="274">
        <v>10.5</v>
      </c>
      <c r="L304" s="253">
        <v>35</v>
      </c>
      <c r="M304" s="275"/>
    </row>
    <row r="305" spans="1:13">
      <c r="A305" s="71">
        <v>17</v>
      </c>
      <c r="B305" s="11" t="s">
        <v>344</v>
      </c>
      <c r="C305" s="6" t="s">
        <v>667</v>
      </c>
      <c r="D305" s="69" t="s">
        <v>668</v>
      </c>
      <c r="E305" s="70">
        <v>7.4</v>
      </c>
      <c r="F305" s="71" t="s">
        <v>72</v>
      </c>
      <c r="G305" s="71" t="s">
        <v>73</v>
      </c>
      <c r="H305" s="72" t="s">
        <v>31</v>
      </c>
      <c r="I305" s="71" t="s">
        <v>74</v>
      </c>
      <c r="J305" s="72" t="s">
        <v>207</v>
      </c>
      <c r="K305" s="274">
        <v>10.5</v>
      </c>
      <c r="L305" s="253">
        <v>35</v>
      </c>
      <c r="M305" s="275"/>
    </row>
    <row r="306" spans="1:13">
      <c r="A306" s="71">
        <v>18</v>
      </c>
      <c r="B306" s="11" t="s">
        <v>199</v>
      </c>
      <c r="C306" s="30" t="s">
        <v>669</v>
      </c>
      <c r="D306" s="105" t="s">
        <v>670</v>
      </c>
      <c r="E306" s="106">
        <v>7.2</v>
      </c>
      <c r="F306" s="107" t="s">
        <v>29</v>
      </c>
      <c r="G306" s="107" t="s">
        <v>30</v>
      </c>
      <c r="H306" s="108" t="s">
        <v>31</v>
      </c>
      <c r="I306" s="284" t="s">
        <v>32</v>
      </c>
      <c r="J306" s="72" t="s">
        <v>222</v>
      </c>
      <c r="K306" s="274">
        <v>10.5</v>
      </c>
      <c r="L306" s="253">
        <v>35</v>
      </c>
      <c r="M306" s="275"/>
    </row>
    <row r="307" spans="1:13">
      <c r="A307" s="71">
        <v>1</v>
      </c>
      <c r="B307" s="11" t="s">
        <v>414</v>
      </c>
      <c r="C307" s="30" t="s">
        <v>671</v>
      </c>
      <c r="D307" s="105" t="s">
        <v>672</v>
      </c>
      <c r="E307" s="106">
        <v>7.3</v>
      </c>
      <c r="F307" s="107" t="s">
        <v>29</v>
      </c>
      <c r="G307" s="107" t="s">
        <v>30</v>
      </c>
      <c r="H307" s="108" t="s">
        <v>31</v>
      </c>
      <c r="I307" s="284" t="s">
        <v>32</v>
      </c>
      <c r="J307" s="72" t="s">
        <v>406</v>
      </c>
      <c r="K307" s="274">
        <v>10.5</v>
      </c>
      <c r="L307" s="253">
        <v>35</v>
      </c>
      <c r="M307" s="275"/>
    </row>
    <row r="308" spans="1:13">
      <c r="A308" s="103">
        <v>2</v>
      </c>
      <c r="B308" s="28" t="s">
        <v>380</v>
      </c>
      <c r="C308" s="29" t="s">
        <v>573</v>
      </c>
      <c r="D308" s="101" t="s">
        <v>366</v>
      </c>
      <c r="E308" s="102">
        <v>7.7</v>
      </c>
      <c r="F308" s="103" t="s">
        <v>29</v>
      </c>
      <c r="G308" s="103" t="s">
        <v>30</v>
      </c>
      <c r="H308" s="104" t="s">
        <v>31</v>
      </c>
      <c r="I308" s="71" t="s">
        <v>105</v>
      </c>
      <c r="J308" s="72" t="s">
        <v>398</v>
      </c>
      <c r="K308" s="274">
        <v>10.5</v>
      </c>
      <c r="L308" s="253">
        <v>35</v>
      </c>
      <c r="M308" s="275"/>
    </row>
    <row r="309" spans="1:13">
      <c r="A309" s="71">
        <v>3</v>
      </c>
      <c r="B309" s="11" t="s">
        <v>237</v>
      </c>
      <c r="C309" s="6" t="s">
        <v>673</v>
      </c>
      <c r="D309" s="69" t="s">
        <v>674</v>
      </c>
      <c r="E309" s="70">
        <v>7.1</v>
      </c>
      <c r="F309" s="71" t="s">
        <v>29</v>
      </c>
      <c r="G309" s="71" t="s">
        <v>30</v>
      </c>
      <c r="H309" s="72" t="s">
        <v>31</v>
      </c>
      <c r="I309" s="71" t="s">
        <v>80</v>
      </c>
      <c r="J309" s="72" t="s">
        <v>266</v>
      </c>
      <c r="K309" s="274">
        <v>10.5</v>
      </c>
      <c r="L309" s="253">
        <v>35</v>
      </c>
      <c r="M309" s="275"/>
    </row>
    <row r="310" spans="1:13">
      <c r="A310" s="71">
        <v>4</v>
      </c>
      <c r="B310" s="11" t="s">
        <v>395</v>
      </c>
      <c r="C310" s="30" t="s">
        <v>675</v>
      </c>
      <c r="D310" s="105" t="s">
        <v>676</v>
      </c>
      <c r="E310" s="106">
        <v>7.2</v>
      </c>
      <c r="F310" s="107" t="s">
        <v>29</v>
      </c>
      <c r="G310" s="107" t="s">
        <v>30</v>
      </c>
      <c r="H310" s="108" t="s">
        <v>31</v>
      </c>
      <c r="I310" s="284" t="s">
        <v>117</v>
      </c>
      <c r="J310" s="72" t="s">
        <v>677</v>
      </c>
      <c r="K310" s="274">
        <v>10</v>
      </c>
      <c r="L310" s="253">
        <v>42</v>
      </c>
      <c r="M310" s="275"/>
    </row>
    <row r="311" spans="1:13">
      <c r="A311" s="71">
        <v>5</v>
      </c>
      <c r="B311" s="11" t="s">
        <v>596</v>
      </c>
      <c r="C311" s="6" t="s">
        <v>678</v>
      </c>
      <c r="D311" s="69" t="s">
        <v>212</v>
      </c>
      <c r="E311" s="70">
        <v>7.4</v>
      </c>
      <c r="F311" s="71" t="s">
        <v>29</v>
      </c>
      <c r="G311" s="71" t="s">
        <v>30</v>
      </c>
      <c r="H311" s="72" t="s">
        <v>31</v>
      </c>
      <c r="I311" s="71" t="s">
        <v>105</v>
      </c>
      <c r="J311" s="72" t="s">
        <v>679</v>
      </c>
      <c r="K311" s="274">
        <v>10</v>
      </c>
      <c r="L311" s="253">
        <v>42</v>
      </c>
      <c r="M311" s="275"/>
    </row>
    <row r="312" spans="1:13">
      <c r="A312" s="71">
        <v>6</v>
      </c>
      <c r="B312" s="11" t="s">
        <v>680</v>
      </c>
      <c r="C312" s="6" t="s">
        <v>681</v>
      </c>
      <c r="D312" s="69" t="s">
        <v>66</v>
      </c>
      <c r="E312" s="70">
        <v>7.1</v>
      </c>
      <c r="F312" s="71" t="s">
        <v>29</v>
      </c>
      <c r="G312" s="71" t="s">
        <v>30</v>
      </c>
      <c r="H312" s="72" t="s">
        <v>31</v>
      </c>
      <c r="I312" s="71" t="s">
        <v>167</v>
      </c>
      <c r="J312" s="72" t="s">
        <v>33</v>
      </c>
      <c r="K312" s="274">
        <v>9.5</v>
      </c>
      <c r="L312" s="253">
        <v>44</v>
      </c>
      <c r="M312" s="275"/>
    </row>
    <row r="313" spans="1:13">
      <c r="A313" s="103">
        <v>7</v>
      </c>
      <c r="B313" s="11" t="s">
        <v>444</v>
      </c>
      <c r="C313" s="30" t="s">
        <v>682</v>
      </c>
      <c r="D313" s="105" t="s">
        <v>683</v>
      </c>
      <c r="E313" s="106">
        <v>7.2</v>
      </c>
      <c r="F313" s="107" t="s">
        <v>29</v>
      </c>
      <c r="G313" s="107" t="s">
        <v>30</v>
      </c>
      <c r="H313" s="108" t="s">
        <v>31</v>
      </c>
      <c r="I313" s="284" t="s">
        <v>133</v>
      </c>
      <c r="J313" s="72" t="s">
        <v>684</v>
      </c>
      <c r="K313" s="274">
        <v>9.5</v>
      </c>
      <c r="L313" s="253">
        <v>44</v>
      </c>
      <c r="M313" s="275"/>
    </row>
    <row r="314" spans="1:13">
      <c r="A314" s="71">
        <v>8</v>
      </c>
      <c r="B314" s="11" t="s">
        <v>202</v>
      </c>
      <c r="C314" s="30" t="s">
        <v>685</v>
      </c>
      <c r="D314" s="105" t="s">
        <v>423</v>
      </c>
      <c r="E314" s="106">
        <v>7.2</v>
      </c>
      <c r="F314" s="107" t="s">
        <v>29</v>
      </c>
      <c r="G314" s="107" t="s">
        <v>30</v>
      </c>
      <c r="H314" s="108" t="s">
        <v>31</v>
      </c>
      <c r="I314" s="284" t="s">
        <v>100</v>
      </c>
      <c r="J314" s="72" t="s">
        <v>43</v>
      </c>
      <c r="K314" s="274">
        <v>9</v>
      </c>
      <c r="L314" s="253">
        <v>46</v>
      </c>
      <c r="M314" s="275"/>
    </row>
    <row r="315" spans="1:13">
      <c r="A315" s="71">
        <v>9</v>
      </c>
      <c r="B315" s="11" t="s">
        <v>347</v>
      </c>
      <c r="C315" s="6" t="s">
        <v>686</v>
      </c>
      <c r="D315" s="69" t="s">
        <v>42</v>
      </c>
      <c r="E315" s="70">
        <v>7.2</v>
      </c>
      <c r="F315" s="71" t="s">
        <v>53</v>
      </c>
      <c r="G315" s="71" t="s">
        <v>30</v>
      </c>
      <c r="H315" s="72" t="s">
        <v>31</v>
      </c>
      <c r="I315" s="71" t="s">
        <v>182</v>
      </c>
      <c r="J315" s="72" t="s">
        <v>176</v>
      </c>
      <c r="K315" s="274">
        <v>9</v>
      </c>
      <c r="L315" s="253">
        <v>46</v>
      </c>
      <c r="M315" s="275"/>
    </row>
    <row r="316" spans="1:13">
      <c r="A316" s="71">
        <v>10</v>
      </c>
      <c r="B316" s="11" t="s">
        <v>150</v>
      </c>
      <c r="C316" s="30" t="s">
        <v>687</v>
      </c>
      <c r="D316" s="105" t="s">
        <v>275</v>
      </c>
      <c r="E316" s="106">
        <v>7.3</v>
      </c>
      <c r="F316" s="107" t="s">
        <v>29</v>
      </c>
      <c r="G316" s="107" t="s">
        <v>30</v>
      </c>
      <c r="H316" s="108" t="s">
        <v>31</v>
      </c>
      <c r="I316" s="284" t="s">
        <v>32</v>
      </c>
      <c r="J316" s="72" t="s">
        <v>276</v>
      </c>
      <c r="K316" s="274">
        <v>8.5</v>
      </c>
      <c r="L316" s="253">
        <v>48</v>
      </c>
      <c r="M316" s="275"/>
    </row>
    <row r="317" spans="1:13">
      <c r="A317" s="71">
        <v>11</v>
      </c>
      <c r="B317" s="11" t="s">
        <v>254</v>
      </c>
      <c r="C317" s="6" t="s">
        <v>688</v>
      </c>
      <c r="D317" s="69" t="s">
        <v>62</v>
      </c>
      <c r="E317" s="70">
        <v>7.4</v>
      </c>
      <c r="F317" s="71" t="s">
        <v>72</v>
      </c>
      <c r="G317" s="71" t="s">
        <v>73</v>
      </c>
      <c r="H317" s="72" t="s">
        <v>31</v>
      </c>
      <c r="I317" s="71" t="s">
        <v>74</v>
      </c>
      <c r="J317" s="72" t="s">
        <v>388</v>
      </c>
      <c r="K317" s="274">
        <v>8</v>
      </c>
      <c r="L317" s="253">
        <v>49</v>
      </c>
      <c r="M317" s="275"/>
    </row>
    <row r="318" spans="1:13">
      <c r="A318" s="103">
        <v>12</v>
      </c>
      <c r="B318" s="11" t="s">
        <v>75</v>
      </c>
      <c r="C318" s="30" t="s">
        <v>689</v>
      </c>
      <c r="D318" s="105" t="s">
        <v>423</v>
      </c>
      <c r="E318" s="106">
        <v>7.3</v>
      </c>
      <c r="F318" s="107" t="s">
        <v>29</v>
      </c>
      <c r="G318" s="107" t="s">
        <v>30</v>
      </c>
      <c r="H318" s="108" t="s">
        <v>31</v>
      </c>
      <c r="I318" s="284" t="s">
        <v>32</v>
      </c>
      <c r="J318" s="72" t="s">
        <v>284</v>
      </c>
      <c r="K318" s="274">
        <v>8</v>
      </c>
      <c r="L318" s="253">
        <v>49</v>
      </c>
      <c r="M318" s="275"/>
    </row>
    <row r="319" spans="1:13">
      <c r="A319" s="71">
        <v>13</v>
      </c>
      <c r="B319" s="11" t="s">
        <v>321</v>
      </c>
      <c r="C319" s="30" t="s">
        <v>690</v>
      </c>
      <c r="D319" s="105" t="s">
        <v>149</v>
      </c>
      <c r="E319" s="106">
        <v>7.2</v>
      </c>
      <c r="F319" s="107" t="s">
        <v>29</v>
      </c>
      <c r="G319" s="107" t="s">
        <v>30</v>
      </c>
      <c r="H319" s="108" t="s">
        <v>31</v>
      </c>
      <c r="I319" s="284" t="s">
        <v>100</v>
      </c>
      <c r="J319" s="72" t="s">
        <v>160</v>
      </c>
      <c r="K319" s="274">
        <v>8</v>
      </c>
      <c r="L319" s="253">
        <v>49</v>
      </c>
      <c r="M319" s="275"/>
    </row>
    <row r="320" spans="1:13">
      <c r="A320" s="71">
        <v>14</v>
      </c>
      <c r="B320" s="11" t="s">
        <v>418</v>
      </c>
      <c r="C320" s="30" t="s">
        <v>691</v>
      </c>
      <c r="D320" s="105" t="s">
        <v>42</v>
      </c>
      <c r="E320" s="106">
        <v>7.2</v>
      </c>
      <c r="F320" s="107" t="s">
        <v>29</v>
      </c>
      <c r="G320" s="107" t="s">
        <v>30</v>
      </c>
      <c r="H320" s="108" t="s">
        <v>31</v>
      </c>
      <c r="I320" s="284" t="s">
        <v>133</v>
      </c>
      <c r="J320" s="72" t="s">
        <v>618</v>
      </c>
      <c r="K320" s="274">
        <v>8</v>
      </c>
      <c r="L320" s="253">
        <v>49</v>
      </c>
      <c r="M320" s="275"/>
    </row>
    <row r="321" spans="1:13">
      <c r="A321" s="71">
        <v>15</v>
      </c>
      <c r="B321" s="11" t="s">
        <v>375</v>
      </c>
      <c r="C321" s="6" t="s">
        <v>214</v>
      </c>
      <c r="D321" s="69" t="s">
        <v>155</v>
      </c>
      <c r="E321" s="70">
        <v>7.1</v>
      </c>
      <c r="F321" s="71" t="s">
        <v>53</v>
      </c>
      <c r="G321" s="71" t="s">
        <v>164</v>
      </c>
      <c r="H321" s="72" t="s">
        <v>31</v>
      </c>
      <c r="I321" s="71" t="s">
        <v>93</v>
      </c>
      <c r="J321" s="72" t="s">
        <v>639</v>
      </c>
      <c r="K321" s="274">
        <v>8</v>
      </c>
      <c r="L321" s="253">
        <v>49</v>
      </c>
      <c r="M321" s="275"/>
    </row>
    <row r="322" spans="1:13">
      <c r="A322" s="71">
        <v>16</v>
      </c>
      <c r="B322" s="11" t="s">
        <v>85</v>
      </c>
      <c r="C322" s="6" t="s">
        <v>640</v>
      </c>
      <c r="D322" s="69" t="s">
        <v>192</v>
      </c>
      <c r="E322" s="70">
        <v>7.3</v>
      </c>
      <c r="F322" s="71" t="s">
        <v>29</v>
      </c>
      <c r="G322" s="71" t="s">
        <v>30</v>
      </c>
      <c r="H322" s="72" t="s">
        <v>31</v>
      </c>
      <c r="I322" s="71" t="s">
        <v>80</v>
      </c>
      <c r="J322" s="72" t="s">
        <v>692</v>
      </c>
      <c r="K322" s="274">
        <v>8</v>
      </c>
      <c r="L322" s="253">
        <v>49</v>
      </c>
      <c r="M322" s="275"/>
    </row>
    <row r="323" spans="1:13">
      <c r="A323" s="103">
        <v>17</v>
      </c>
      <c r="B323" s="11" t="s">
        <v>94</v>
      </c>
      <c r="C323" s="6" t="s">
        <v>693</v>
      </c>
      <c r="D323" s="69" t="s">
        <v>155</v>
      </c>
      <c r="E323" s="70">
        <v>7.2</v>
      </c>
      <c r="F323" s="71" t="s">
        <v>29</v>
      </c>
      <c r="G323" s="71" t="s">
        <v>30</v>
      </c>
      <c r="H323" s="72" t="s">
        <v>31</v>
      </c>
      <c r="I323" s="71" t="s">
        <v>206</v>
      </c>
      <c r="J323" s="72" t="s">
        <v>620</v>
      </c>
      <c r="K323" s="274">
        <v>7.5</v>
      </c>
      <c r="L323" s="253">
        <v>55</v>
      </c>
      <c r="M323" s="275"/>
    </row>
    <row r="324" spans="1:13">
      <c r="A324" s="71">
        <v>18</v>
      </c>
      <c r="B324" s="11" t="s">
        <v>157</v>
      </c>
      <c r="C324" s="6" t="s">
        <v>694</v>
      </c>
      <c r="D324" s="69" t="s">
        <v>606</v>
      </c>
      <c r="E324" s="70">
        <v>7.3</v>
      </c>
      <c r="F324" s="71" t="s">
        <v>29</v>
      </c>
      <c r="G324" s="71" t="s">
        <v>30</v>
      </c>
      <c r="H324" s="72" t="s">
        <v>31</v>
      </c>
      <c r="I324" s="71" t="s">
        <v>80</v>
      </c>
      <c r="J324" s="72" t="s">
        <v>232</v>
      </c>
      <c r="K324" s="274">
        <v>7</v>
      </c>
      <c r="L324" s="253">
        <v>56</v>
      </c>
      <c r="M324" s="275"/>
    </row>
    <row r="325" spans="1:13">
      <c r="A325" s="71">
        <v>19</v>
      </c>
      <c r="B325" s="11" t="s">
        <v>393</v>
      </c>
      <c r="C325" s="6" t="s">
        <v>695</v>
      </c>
      <c r="D325" s="69" t="s">
        <v>595</v>
      </c>
      <c r="E325" s="70">
        <v>7.1</v>
      </c>
      <c r="F325" s="71" t="s">
        <v>29</v>
      </c>
      <c r="G325" s="71" t="s">
        <v>30</v>
      </c>
      <c r="H325" s="72" t="s">
        <v>31</v>
      </c>
      <c r="I325" s="71" t="s">
        <v>230</v>
      </c>
      <c r="J325" s="72" t="s">
        <v>660</v>
      </c>
      <c r="K325" s="274">
        <v>7</v>
      </c>
      <c r="L325" s="253">
        <v>56</v>
      </c>
      <c r="M325" s="275"/>
    </row>
    <row r="326" spans="1:13">
      <c r="A326" s="71">
        <v>20</v>
      </c>
      <c r="B326" s="28" t="s">
        <v>97</v>
      </c>
      <c r="C326" s="31" t="s">
        <v>696</v>
      </c>
      <c r="D326" s="109" t="s">
        <v>163</v>
      </c>
      <c r="E326" s="110">
        <v>7.1</v>
      </c>
      <c r="F326" s="111" t="s">
        <v>29</v>
      </c>
      <c r="G326" s="111" t="s">
        <v>30</v>
      </c>
      <c r="H326" s="112" t="s">
        <v>31</v>
      </c>
      <c r="I326" s="284" t="s">
        <v>172</v>
      </c>
      <c r="J326" s="72" t="s">
        <v>161</v>
      </c>
      <c r="K326" s="274">
        <v>6.5</v>
      </c>
      <c r="L326" s="253">
        <v>58</v>
      </c>
      <c r="M326" s="275"/>
    </row>
    <row r="327" spans="1:13">
      <c r="A327" s="71">
        <v>21</v>
      </c>
      <c r="B327" s="11" t="s">
        <v>369</v>
      </c>
      <c r="C327" s="6" t="s">
        <v>697</v>
      </c>
      <c r="D327" s="105" t="s">
        <v>698</v>
      </c>
      <c r="E327" s="106">
        <v>7.1</v>
      </c>
      <c r="F327" s="107" t="s">
        <v>29</v>
      </c>
      <c r="G327" s="107" t="s">
        <v>30</v>
      </c>
      <c r="H327" s="108" t="s">
        <v>31</v>
      </c>
      <c r="I327" s="284" t="s">
        <v>122</v>
      </c>
      <c r="J327" s="72" t="s">
        <v>223</v>
      </c>
      <c r="K327" s="274">
        <v>6.5</v>
      </c>
      <c r="L327" s="253">
        <v>58</v>
      </c>
      <c r="M327" s="275"/>
    </row>
    <row r="328" spans="1:13">
      <c r="A328" s="103">
        <v>22</v>
      </c>
      <c r="B328" s="11" t="s">
        <v>325</v>
      </c>
      <c r="C328" s="30" t="s">
        <v>699</v>
      </c>
      <c r="D328" s="105" t="s">
        <v>423</v>
      </c>
      <c r="E328" s="106">
        <v>7.2</v>
      </c>
      <c r="F328" s="107" t="s">
        <v>29</v>
      </c>
      <c r="G328" s="107" t="s">
        <v>30</v>
      </c>
      <c r="H328" s="108" t="s">
        <v>31</v>
      </c>
      <c r="I328" s="284" t="s">
        <v>100</v>
      </c>
      <c r="J328" s="72" t="s">
        <v>59</v>
      </c>
      <c r="K328" s="274">
        <v>6.5</v>
      </c>
      <c r="L328" s="253">
        <v>58</v>
      </c>
      <c r="M328" s="275"/>
    </row>
    <row r="329" spans="1:13">
      <c r="A329" s="77">
        <v>1</v>
      </c>
      <c r="B329" s="14" t="s">
        <v>700</v>
      </c>
      <c r="C329" s="13" t="s">
        <v>701</v>
      </c>
      <c r="D329" s="78" t="s">
        <v>84</v>
      </c>
      <c r="E329" s="79">
        <v>7.7</v>
      </c>
      <c r="F329" s="77" t="s">
        <v>29</v>
      </c>
      <c r="G329" s="77" t="s">
        <v>30</v>
      </c>
      <c r="H329" s="91" t="s">
        <v>271</v>
      </c>
      <c r="I329" s="77" t="s">
        <v>58</v>
      </c>
      <c r="J329" s="91" t="s">
        <v>393</v>
      </c>
      <c r="K329" s="274">
        <v>17.899999999999999</v>
      </c>
      <c r="L329" s="253">
        <v>1</v>
      </c>
      <c r="M329" s="275" t="s">
        <v>18</v>
      </c>
    </row>
    <row r="330" spans="1:13">
      <c r="A330" s="77">
        <v>2</v>
      </c>
      <c r="B330" s="14" t="s">
        <v>679</v>
      </c>
      <c r="C330" s="13" t="s">
        <v>214</v>
      </c>
      <c r="D330" s="78" t="s">
        <v>634</v>
      </c>
      <c r="E330" s="79">
        <v>7.1</v>
      </c>
      <c r="F330" s="77" t="s">
        <v>29</v>
      </c>
      <c r="G330" s="77" t="s">
        <v>30</v>
      </c>
      <c r="H330" s="91" t="s">
        <v>271</v>
      </c>
      <c r="I330" s="77" t="s">
        <v>37</v>
      </c>
      <c r="J330" s="91" t="s">
        <v>515</v>
      </c>
      <c r="K330" s="274">
        <v>15.8</v>
      </c>
      <c r="L330" s="253">
        <v>2</v>
      </c>
      <c r="M330" s="275" t="s">
        <v>19</v>
      </c>
    </row>
    <row r="331" spans="1:13">
      <c r="A331" s="77">
        <v>3</v>
      </c>
      <c r="B331" s="14" t="s">
        <v>624</v>
      </c>
      <c r="C331" s="13" t="s">
        <v>702</v>
      </c>
      <c r="D331" s="78" t="s">
        <v>613</v>
      </c>
      <c r="E331" s="79">
        <v>7.1</v>
      </c>
      <c r="F331" s="77" t="s">
        <v>29</v>
      </c>
      <c r="G331" s="77" t="s">
        <v>30</v>
      </c>
      <c r="H331" s="91" t="s">
        <v>271</v>
      </c>
      <c r="I331" s="77" t="s">
        <v>167</v>
      </c>
      <c r="J331" s="91" t="s">
        <v>443</v>
      </c>
      <c r="K331" s="274">
        <v>15.7</v>
      </c>
      <c r="L331" s="253">
        <v>3</v>
      </c>
      <c r="M331" s="275" t="s">
        <v>19</v>
      </c>
    </row>
    <row r="332" spans="1:13">
      <c r="A332" s="77">
        <v>4</v>
      </c>
      <c r="B332" s="14" t="s">
        <v>81</v>
      </c>
      <c r="C332" s="20" t="s">
        <v>703</v>
      </c>
      <c r="D332" s="88" t="s">
        <v>423</v>
      </c>
      <c r="E332" s="113">
        <v>7.2</v>
      </c>
      <c r="F332" s="90" t="s">
        <v>704</v>
      </c>
      <c r="G332" s="90" t="s">
        <v>705</v>
      </c>
      <c r="H332" s="114" t="s">
        <v>271</v>
      </c>
      <c r="I332" s="285" t="s">
        <v>100</v>
      </c>
      <c r="J332" s="91" t="s">
        <v>296</v>
      </c>
      <c r="K332" s="274">
        <v>15.7</v>
      </c>
      <c r="L332" s="253">
        <v>3</v>
      </c>
      <c r="M332" s="275" t="s">
        <v>19</v>
      </c>
    </row>
    <row r="333" spans="1:13">
      <c r="A333" s="77">
        <v>5</v>
      </c>
      <c r="B333" s="14" t="s">
        <v>706</v>
      </c>
      <c r="C333" s="13" t="s">
        <v>707</v>
      </c>
      <c r="D333" s="78" t="s">
        <v>423</v>
      </c>
      <c r="E333" s="79">
        <v>7.1</v>
      </c>
      <c r="F333" s="77" t="s">
        <v>29</v>
      </c>
      <c r="G333" s="77" t="s">
        <v>30</v>
      </c>
      <c r="H333" s="91" t="s">
        <v>271</v>
      </c>
      <c r="I333" s="77" t="s">
        <v>37</v>
      </c>
      <c r="J333" s="91" t="s">
        <v>494</v>
      </c>
      <c r="K333" s="274">
        <v>15.7</v>
      </c>
      <c r="L333" s="253">
        <v>3</v>
      </c>
      <c r="M333" s="275" t="s">
        <v>19</v>
      </c>
    </row>
    <row r="334" spans="1:13">
      <c r="A334" s="77">
        <v>6</v>
      </c>
      <c r="B334" s="14" t="s">
        <v>708</v>
      </c>
      <c r="C334" s="13" t="s">
        <v>521</v>
      </c>
      <c r="D334" s="78" t="s">
        <v>510</v>
      </c>
      <c r="E334" s="79">
        <v>7.7</v>
      </c>
      <c r="F334" s="77" t="s">
        <v>29</v>
      </c>
      <c r="G334" s="77" t="s">
        <v>30</v>
      </c>
      <c r="H334" s="91" t="s">
        <v>271</v>
      </c>
      <c r="I334" s="77" t="s">
        <v>105</v>
      </c>
      <c r="J334" s="91" t="s">
        <v>302</v>
      </c>
      <c r="K334" s="274">
        <v>15.6</v>
      </c>
      <c r="L334" s="253">
        <v>6</v>
      </c>
      <c r="M334" s="275" t="s">
        <v>20</v>
      </c>
    </row>
    <row r="335" spans="1:13">
      <c r="A335" s="77">
        <v>7</v>
      </c>
      <c r="B335" s="14" t="s">
        <v>585</v>
      </c>
      <c r="C335" s="13" t="s">
        <v>709</v>
      </c>
      <c r="D335" s="78" t="s">
        <v>66</v>
      </c>
      <c r="E335" s="79">
        <v>7.1</v>
      </c>
      <c r="F335" s="77" t="s">
        <v>29</v>
      </c>
      <c r="G335" s="77" t="s">
        <v>30</v>
      </c>
      <c r="H335" s="91" t="s">
        <v>271</v>
      </c>
      <c r="I335" s="77" t="s">
        <v>37</v>
      </c>
      <c r="J335" s="91" t="s">
        <v>220</v>
      </c>
      <c r="K335" s="274">
        <v>15.5</v>
      </c>
      <c r="L335" s="253">
        <v>7</v>
      </c>
      <c r="M335" s="275" t="s">
        <v>20</v>
      </c>
    </row>
    <row r="336" spans="1:13">
      <c r="A336" s="77">
        <v>8</v>
      </c>
      <c r="B336" s="14" t="s">
        <v>710</v>
      </c>
      <c r="C336" s="13" t="s">
        <v>711</v>
      </c>
      <c r="D336" s="78" t="s">
        <v>466</v>
      </c>
      <c r="E336" s="79">
        <v>7.1</v>
      </c>
      <c r="F336" s="77" t="s">
        <v>29</v>
      </c>
      <c r="G336" s="77" t="s">
        <v>30</v>
      </c>
      <c r="H336" s="91" t="s">
        <v>271</v>
      </c>
      <c r="I336" s="77" t="s">
        <v>167</v>
      </c>
      <c r="J336" s="91" t="s">
        <v>203</v>
      </c>
      <c r="K336" s="274">
        <v>15.4</v>
      </c>
      <c r="L336" s="253">
        <v>8</v>
      </c>
      <c r="M336" s="275" t="s">
        <v>20</v>
      </c>
    </row>
    <row r="337" spans="1:13">
      <c r="A337" s="77">
        <v>9</v>
      </c>
      <c r="B337" s="14" t="s">
        <v>712</v>
      </c>
      <c r="C337" s="13" t="s">
        <v>713</v>
      </c>
      <c r="D337" s="78" t="s">
        <v>240</v>
      </c>
      <c r="E337" s="79">
        <v>7.7</v>
      </c>
      <c r="F337" s="77" t="s">
        <v>29</v>
      </c>
      <c r="G337" s="77" t="s">
        <v>30</v>
      </c>
      <c r="H337" s="91" t="s">
        <v>271</v>
      </c>
      <c r="I337" s="77" t="s">
        <v>105</v>
      </c>
      <c r="J337" s="91" t="s">
        <v>508</v>
      </c>
      <c r="K337" s="274">
        <v>15.4</v>
      </c>
      <c r="L337" s="253">
        <v>8</v>
      </c>
      <c r="M337" s="275" t="s">
        <v>20</v>
      </c>
    </row>
    <row r="338" spans="1:13">
      <c r="A338" s="77">
        <v>10</v>
      </c>
      <c r="B338" s="14" t="s">
        <v>714</v>
      </c>
      <c r="C338" s="13" t="s">
        <v>715</v>
      </c>
      <c r="D338" s="78" t="s">
        <v>548</v>
      </c>
      <c r="E338" s="79">
        <v>7.7</v>
      </c>
      <c r="F338" s="77" t="s">
        <v>29</v>
      </c>
      <c r="G338" s="77" t="s">
        <v>30</v>
      </c>
      <c r="H338" s="91" t="s">
        <v>271</v>
      </c>
      <c r="I338" s="77" t="s">
        <v>58</v>
      </c>
      <c r="J338" s="91" t="s">
        <v>312</v>
      </c>
      <c r="K338" s="274">
        <v>15.2</v>
      </c>
      <c r="L338" s="253">
        <v>10</v>
      </c>
      <c r="M338" s="275" t="s">
        <v>20</v>
      </c>
    </row>
    <row r="339" spans="1:13">
      <c r="A339" s="77">
        <v>11</v>
      </c>
      <c r="B339" s="14" t="s">
        <v>543</v>
      </c>
      <c r="C339" s="13" t="s">
        <v>716</v>
      </c>
      <c r="D339" s="78" t="s">
        <v>62</v>
      </c>
      <c r="E339" s="79">
        <v>7.1</v>
      </c>
      <c r="F339" s="77" t="s">
        <v>29</v>
      </c>
      <c r="G339" s="77" t="s">
        <v>30</v>
      </c>
      <c r="H339" s="91" t="s">
        <v>271</v>
      </c>
      <c r="I339" s="77" t="s">
        <v>167</v>
      </c>
      <c r="J339" s="91" t="s">
        <v>152</v>
      </c>
      <c r="K339" s="274">
        <v>14.6</v>
      </c>
      <c r="L339" s="253">
        <v>11</v>
      </c>
      <c r="M339" s="275" t="s">
        <v>20</v>
      </c>
    </row>
    <row r="340" spans="1:13">
      <c r="A340" s="77">
        <v>12</v>
      </c>
      <c r="B340" s="14" t="s">
        <v>717</v>
      </c>
      <c r="C340" s="13" t="s">
        <v>460</v>
      </c>
      <c r="D340" s="78" t="s">
        <v>546</v>
      </c>
      <c r="E340" s="79">
        <v>7.7</v>
      </c>
      <c r="F340" s="77" t="s">
        <v>29</v>
      </c>
      <c r="G340" s="77" t="s">
        <v>30</v>
      </c>
      <c r="H340" s="91" t="s">
        <v>271</v>
      </c>
      <c r="I340" s="77" t="s">
        <v>105</v>
      </c>
      <c r="J340" s="91" t="s">
        <v>208</v>
      </c>
      <c r="K340" s="274">
        <v>14.4</v>
      </c>
      <c r="L340" s="253">
        <v>12</v>
      </c>
      <c r="M340" s="275" t="s">
        <v>20</v>
      </c>
    </row>
    <row r="341" spans="1:13">
      <c r="A341" s="77">
        <v>13</v>
      </c>
      <c r="B341" s="14" t="s">
        <v>718</v>
      </c>
      <c r="C341" s="13" t="s">
        <v>656</v>
      </c>
      <c r="D341" s="78" t="s">
        <v>175</v>
      </c>
      <c r="E341" s="79">
        <v>7.7</v>
      </c>
      <c r="F341" s="77" t="s">
        <v>29</v>
      </c>
      <c r="G341" s="77" t="s">
        <v>30</v>
      </c>
      <c r="H341" s="91" t="s">
        <v>271</v>
      </c>
      <c r="I341" s="77" t="s">
        <v>105</v>
      </c>
      <c r="J341" s="91" t="s">
        <v>719</v>
      </c>
      <c r="K341" s="274">
        <v>14.2</v>
      </c>
      <c r="L341" s="253">
        <v>13</v>
      </c>
      <c r="M341" s="275" t="s">
        <v>20</v>
      </c>
    </row>
    <row r="342" spans="1:13">
      <c r="A342" s="77">
        <v>14</v>
      </c>
      <c r="B342" s="14" t="s">
        <v>720</v>
      </c>
      <c r="C342" s="17" t="s">
        <v>721</v>
      </c>
      <c r="D342" s="78" t="s">
        <v>479</v>
      </c>
      <c r="E342" s="79">
        <v>7.1</v>
      </c>
      <c r="F342" s="77" t="s">
        <v>29</v>
      </c>
      <c r="G342" s="77" t="s">
        <v>30</v>
      </c>
      <c r="H342" s="91" t="s">
        <v>271</v>
      </c>
      <c r="I342" s="77" t="s">
        <v>37</v>
      </c>
      <c r="J342" s="91" t="s">
        <v>414</v>
      </c>
      <c r="K342" s="274">
        <v>14</v>
      </c>
      <c r="L342" s="253">
        <v>14</v>
      </c>
      <c r="M342" s="275" t="s">
        <v>20</v>
      </c>
    </row>
    <row r="343" spans="1:13">
      <c r="A343" s="77">
        <v>15</v>
      </c>
      <c r="B343" s="14" t="s">
        <v>722</v>
      </c>
      <c r="C343" s="13" t="s">
        <v>723</v>
      </c>
      <c r="D343" s="78" t="s">
        <v>62</v>
      </c>
      <c r="E343" s="79">
        <v>7.7</v>
      </c>
      <c r="F343" s="77" t="s">
        <v>29</v>
      </c>
      <c r="G343" s="77" t="s">
        <v>30</v>
      </c>
      <c r="H343" s="91" t="s">
        <v>271</v>
      </c>
      <c r="I343" s="77" t="s">
        <v>105</v>
      </c>
      <c r="J343" s="91" t="s">
        <v>391</v>
      </c>
      <c r="K343" s="274">
        <v>13.7</v>
      </c>
      <c r="L343" s="253">
        <v>15</v>
      </c>
      <c r="M343" s="275" t="s">
        <v>20</v>
      </c>
    </row>
    <row r="344" spans="1:13">
      <c r="A344" s="77">
        <v>16</v>
      </c>
      <c r="B344" s="18" t="s">
        <v>661</v>
      </c>
      <c r="C344" s="17" t="s">
        <v>724</v>
      </c>
      <c r="D344" s="81" t="s">
        <v>201</v>
      </c>
      <c r="E344" s="82">
        <v>7.7</v>
      </c>
      <c r="F344" s="83" t="s">
        <v>29</v>
      </c>
      <c r="G344" s="83" t="s">
        <v>30</v>
      </c>
      <c r="H344" s="115" t="s">
        <v>271</v>
      </c>
      <c r="I344" s="77" t="s">
        <v>105</v>
      </c>
      <c r="J344" s="91" t="s">
        <v>458</v>
      </c>
      <c r="K344" s="274">
        <v>13.6</v>
      </c>
      <c r="L344" s="253">
        <v>16</v>
      </c>
      <c r="M344" s="275" t="s">
        <v>20</v>
      </c>
    </row>
    <row r="345" spans="1:13">
      <c r="A345" s="77">
        <v>17</v>
      </c>
      <c r="B345" s="14" t="s">
        <v>290</v>
      </c>
      <c r="C345" s="13" t="s">
        <v>725</v>
      </c>
      <c r="D345" s="78" t="s">
        <v>726</v>
      </c>
      <c r="E345" s="79">
        <v>7.4</v>
      </c>
      <c r="F345" s="77" t="s">
        <v>29</v>
      </c>
      <c r="G345" s="77" t="s">
        <v>30</v>
      </c>
      <c r="H345" s="91" t="s">
        <v>271</v>
      </c>
      <c r="I345" s="77" t="s">
        <v>182</v>
      </c>
      <c r="J345" s="91" t="s">
        <v>97</v>
      </c>
      <c r="K345" s="274">
        <v>13.4</v>
      </c>
      <c r="L345" s="253">
        <v>17</v>
      </c>
      <c r="M345" s="275" t="s">
        <v>20</v>
      </c>
    </row>
    <row r="346" spans="1:13">
      <c r="A346" s="77">
        <v>18</v>
      </c>
      <c r="B346" s="14" t="s">
        <v>324</v>
      </c>
      <c r="C346" s="20" t="s">
        <v>727</v>
      </c>
      <c r="D346" s="88" t="s">
        <v>314</v>
      </c>
      <c r="E346" s="113">
        <v>7.1</v>
      </c>
      <c r="F346" s="90" t="s">
        <v>704</v>
      </c>
      <c r="G346" s="90" t="s">
        <v>705</v>
      </c>
      <c r="H346" s="114" t="s">
        <v>271</v>
      </c>
      <c r="I346" s="285" t="s">
        <v>100</v>
      </c>
      <c r="J346" s="91" t="s">
        <v>153</v>
      </c>
      <c r="K346" s="274">
        <v>13.3</v>
      </c>
      <c r="L346" s="253">
        <v>18</v>
      </c>
      <c r="M346" s="275" t="s">
        <v>20</v>
      </c>
    </row>
    <row r="347" spans="1:13">
      <c r="A347" s="77">
        <v>19</v>
      </c>
      <c r="B347" s="14" t="s">
        <v>677</v>
      </c>
      <c r="C347" s="13" t="s">
        <v>728</v>
      </c>
      <c r="D347" s="78" t="s">
        <v>314</v>
      </c>
      <c r="E347" s="79">
        <v>7.1</v>
      </c>
      <c r="F347" s="77" t="s">
        <v>29</v>
      </c>
      <c r="G347" s="77" t="s">
        <v>30</v>
      </c>
      <c r="H347" s="91" t="s">
        <v>271</v>
      </c>
      <c r="I347" s="77" t="s">
        <v>37</v>
      </c>
      <c r="J347" s="91" t="s">
        <v>217</v>
      </c>
      <c r="K347" s="274">
        <v>13.3</v>
      </c>
      <c r="L347" s="253">
        <v>18</v>
      </c>
      <c r="M347" s="275" t="s">
        <v>20</v>
      </c>
    </row>
    <row r="348" spans="1:13">
      <c r="A348" s="77">
        <v>20</v>
      </c>
      <c r="B348" s="14" t="s">
        <v>335</v>
      </c>
      <c r="C348" s="20" t="s">
        <v>386</v>
      </c>
      <c r="D348" s="88" t="s">
        <v>323</v>
      </c>
      <c r="E348" s="113">
        <v>7.4</v>
      </c>
      <c r="F348" s="90" t="s">
        <v>29</v>
      </c>
      <c r="G348" s="90" t="s">
        <v>729</v>
      </c>
      <c r="H348" s="114" t="s">
        <v>271</v>
      </c>
      <c r="I348" s="285" t="s">
        <v>32</v>
      </c>
      <c r="J348" s="91" t="s">
        <v>462</v>
      </c>
      <c r="K348" s="274">
        <v>12.9</v>
      </c>
      <c r="L348" s="253">
        <v>20</v>
      </c>
      <c r="M348" s="275" t="s">
        <v>21</v>
      </c>
    </row>
    <row r="349" spans="1:13">
      <c r="A349" s="77">
        <v>21</v>
      </c>
      <c r="B349" s="14" t="s">
        <v>730</v>
      </c>
      <c r="C349" s="13" t="s">
        <v>621</v>
      </c>
      <c r="D349" s="78" t="s">
        <v>79</v>
      </c>
      <c r="E349" s="79">
        <v>7.7</v>
      </c>
      <c r="F349" s="77" t="s">
        <v>29</v>
      </c>
      <c r="G349" s="77" t="s">
        <v>30</v>
      </c>
      <c r="H349" s="91" t="s">
        <v>271</v>
      </c>
      <c r="I349" s="77" t="s">
        <v>58</v>
      </c>
      <c r="J349" s="91" t="s">
        <v>282</v>
      </c>
      <c r="K349" s="274">
        <v>12.7</v>
      </c>
      <c r="L349" s="253">
        <v>21</v>
      </c>
      <c r="M349" s="275" t="s">
        <v>21</v>
      </c>
    </row>
    <row r="350" spans="1:13">
      <c r="A350" s="77">
        <v>22</v>
      </c>
      <c r="B350" s="14" t="s">
        <v>588</v>
      </c>
      <c r="C350" s="13" t="s">
        <v>731</v>
      </c>
      <c r="D350" s="78" t="s">
        <v>240</v>
      </c>
      <c r="E350" s="79">
        <v>7.1</v>
      </c>
      <c r="F350" s="77" t="s">
        <v>29</v>
      </c>
      <c r="G350" s="77" t="s">
        <v>30</v>
      </c>
      <c r="H350" s="91" t="s">
        <v>271</v>
      </c>
      <c r="I350" s="77" t="s">
        <v>167</v>
      </c>
      <c r="J350" s="91" t="s">
        <v>231</v>
      </c>
      <c r="K350" s="274">
        <v>12.6</v>
      </c>
      <c r="L350" s="253">
        <v>22</v>
      </c>
      <c r="M350" s="275" t="s">
        <v>21</v>
      </c>
    </row>
    <row r="351" spans="1:13">
      <c r="A351" s="77">
        <v>23</v>
      </c>
      <c r="B351" s="14" t="s">
        <v>732</v>
      </c>
      <c r="C351" s="13" t="s">
        <v>733</v>
      </c>
      <c r="D351" s="78" t="s">
        <v>734</v>
      </c>
      <c r="E351" s="79">
        <v>7.7</v>
      </c>
      <c r="F351" s="77" t="s">
        <v>29</v>
      </c>
      <c r="G351" s="77" t="s">
        <v>30</v>
      </c>
      <c r="H351" s="91" t="s">
        <v>271</v>
      </c>
      <c r="I351" s="77" t="s">
        <v>58</v>
      </c>
      <c r="J351" s="91" t="s">
        <v>444</v>
      </c>
      <c r="K351" s="274">
        <v>12.2</v>
      </c>
      <c r="L351" s="253">
        <v>23</v>
      </c>
      <c r="M351" s="275" t="s">
        <v>21</v>
      </c>
    </row>
    <row r="352" spans="1:13">
      <c r="A352" s="77">
        <v>1</v>
      </c>
      <c r="B352" s="14" t="s">
        <v>576</v>
      </c>
      <c r="C352" s="13" t="s">
        <v>735</v>
      </c>
      <c r="D352" s="78" t="s">
        <v>736</v>
      </c>
      <c r="E352" s="79">
        <v>7.7</v>
      </c>
      <c r="F352" s="77" t="s">
        <v>29</v>
      </c>
      <c r="G352" s="77" t="s">
        <v>30</v>
      </c>
      <c r="H352" s="91" t="s">
        <v>271</v>
      </c>
      <c r="I352" s="77" t="s">
        <v>58</v>
      </c>
      <c r="J352" s="91" t="s">
        <v>99</v>
      </c>
      <c r="K352" s="274">
        <v>11.8</v>
      </c>
      <c r="L352" s="253">
        <v>24</v>
      </c>
      <c r="M352" s="275" t="s">
        <v>21</v>
      </c>
    </row>
    <row r="353" spans="1:13">
      <c r="A353" s="77">
        <v>2</v>
      </c>
      <c r="B353" s="14" t="s">
        <v>441</v>
      </c>
      <c r="C353" s="20" t="s">
        <v>702</v>
      </c>
      <c r="D353" s="88" t="s">
        <v>236</v>
      </c>
      <c r="E353" s="113">
        <v>7.1</v>
      </c>
      <c r="F353" s="90" t="s">
        <v>29</v>
      </c>
      <c r="G353" s="90" t="s">
        <v>30</v>
      </c>
      <c r="H353" s="114" t="s">
        <v>271</v>
      </c>
      <c r="I353" s="285" t="s">
        <v>172</v>
      </c>
      <c r="J353" s="91" t="s">
        <v>237</v>
      </c>
      <c r="K353" s="274">
        <v>11.7</v>
      </c>
      <c r="L353" s="253">
        <v>25</v>
      </c>
      <c r="M353" s="275" t="s">
        <v>21</v>
      </c>
    </row>
    <row r="354" spans="1:13">
      <c r="A354" s="77">
        <v>3</v>
      </c>
      <c r="B354" s="14" t="s">
        <v>287</v>
      </c>
      <c r="C354" s="13" t="s">
        <v>737</v>
      </c>
      <c r="D354" s="78" t="s">
        <v>584</v>
      </c>
      <c r="E354" s="79">
        <v>7.3</v>
      </c>
      <c r="F354" s="77" t="s">
        <v>29</v>
      </c>
      <c r="G354" s="77" t="s">
        <v>30</v>
      </c>
      <c r="H354" s="91" t="s">
        <v>271</v>
      </c>
      <c r="I354" s="77" t="s">
        <v>182</v>
      </c>
      <c r="J354" s="91" t="s">
        <v>738</v>
      </c>
      <c r="K354" s="274">
        <v>11.6</v>
      </c>
      <c r="L354" s="253">
        <v>26</v>
      </c>
      <c r="M354" s="275" t="s">
        <v>21</v>
      </c>
    </row>
    <row r="355" spans="1:13">
      <c r="A355" s="77">
        <v>4</v>
      </c>
      <c r="B355" s="14" t="s">
        <v>183</v>
      </c>
      <c r="C355" s="20" t="s">
        <v>739</v>
      </c>
      <c r="D355" s="88" t="s">
        <v>740</v>
      </c>
      <c r="E355" s="113">
        <v>7.4</v>
      </c>
      <c r="F355" s="90" t="s">
        <v>704</v>
      </c>
      <c r="G355" s="90" t="s">
        <v>705</v>
      </c>
      <c r="H355" s="114" t="s">
        <v>271</v>
      </c>
      <c r="I355" s="285" t="s">
        <v>100</v>
      </c>
      <c r="J355" s="91" t="s">
        <v>741</v>
      </c>
      <c r="K355" s="274">
        <v>11.5</v>
      </c>
      <c r="L355" s="253">
        <v>27</v>
      </c>
      <c r="M355" s="275" t="s">
        <v>21</v>
      </c>
    </row>
    <row r="356" spans="1:13">
      <c r="A356" s="77">
        <v>5</v>
      </c>
      <c r="B356" s="14" t="s">
        <v>406</v>
      </c>
      <c r="C356" s="13" t="s">
        <v>742</v>
      </c>
      <c r="D356" s="78" t="s">
        <v>175</v>
      </c>
      <c r="E356" s="79">
        <v>7.4</v>
      </c>
      <c r="F356" s="77" t="s">
        <v>29</v>
      </c>
      <c r="G356" s="77" t="s">
        <v>30</v>
      </c>
      <c r="H356" s="91" t="s">
        <v>271</v>
      </c>
      <c r="I356" s="77" t="s">
        <v>182</v>
      </c>
      <c r="J356" s="91" t="s">
        <v>743</v>
      </c>
      <c r="K356" s="274">
        <v>11.2</v>
      </c>
      <c r="L356" s="253">
        <v>28</v>
      </c>
      <c r="M356" s="275" t="s">
        <v>21</v>
      </c>
    </row>
    <row r="357" spans="1:13">
      <c r="A357" s="77">
        <v>6</v>
      </c>
      <c r="B357" s="14" t="s">
        <v>187</v>
      </c>
      <c r="C357" s="13" t="s">
        <v>744</v>
      </c>
      <c r="D357" s="78" t="s">
        <v>210</v>
      </c>
      <c r="E357" s="79">
        <v>7.1</v>
      </c>
      <c r="F357" s="77" t="s">
        <v>29</v>
      </c>
      <c r="G357" s="77" t="s">
        <v>164</v>
      </c>
      <c r="H357" s="91" t="s">
        <v>271</v>
      </c>
      <c r="I357" s="77" t="s">
        <v>93</v>
      </c>
      <c r="J357" s="91" t="s">
        <v>77</v>
      </c>
      <c r="K357" s="274">
        <v>10.8</v>
      </c>
      <c r="L357" s="253">
        <v>29</v>
      </c>
      <c r="M357" s="275" t="s">
        <v>21</v>
      </c>
    </row>
    <row r="358" spans="1:13">
      <c r="A358" s="77">
        <v>7</v>
      </c>
      <c r="B358" s="14" t="s">
        <v>443</v>
      </c>
      <c r="C358" s="13" t="s">
        <v>745</v>
      </c>
      <c r="D358" s="78" t="s">
        <v>746</v>
      </c>
      <c r="E358" s="79">
        <v>7.3</v>
      </c>
      <c r="F358" s="77" t="s">
        <v>29</v>
      </c>
      <c r="G358" s="77" t="s">
        <v>30</v>
      </c>
      <c r="H358" s="91" t="s">
        <v>271</v>
      </c>
      <c r="I358" s="77" t="s">
        <v>182</v>
      </c>
      <c r="J358" s="91" t="s">
        <v>718</v>
      </c>
      <c r="K358" s="274">
        <v>10.8</v>
      </c>
      <c r="L358" s="253">
        <v>29</v>
      </c>
      <c r="M358" s="275" t="s">
        <v>21</v>
      </c>
    </row>
    <row r="359" spans="1:13">
      <c r="A359" s="77">
        <v>8</v>
      </c>
      <c r="B359" s="14" t="s">
        <v>747</v>
      </c>
      <c r="C359" s="13" t="s">
        <v>636</v>
      </c>
      <c r="D359" s="78" t="s">
        <v>281</v>
      </c>
      <c r="E359" s="79">
        <v>7.7</v>
      </c>
      <c r="F359" s="77" t="s">
        <v>29</v>
      </c>
      <c r="G359" s="77" t="s">
        <v>30</v>
      </c>
      <c r="H359" s="91" t="s">
        <v>271</v>
      </c>
      <c r="I359" s="77" t="s">
        <v>58</v>
      </c>
      <c r="J359" s="91" t="s">
        <v>748</v>
      </c>
      <c r="K359" s="274">
        <v>10.7</v>
      </c>
      <c r="L359" s="253">
        <v>31</v>
      </c>
      <c r="M359" s="275" t="s">
        <v>21</v>
      </c>
    </row>
    <row r="360" spans="1:13">
      <c r="A360" s="77">
        <v>9</v>
      </c>
      <c r="B360" s="14" t="s">
        <v>152</v>
      </c>
      <c r="C360" s="20" t="s">
        <v>513</v>
      </c>
      <c r="D360" s="88" t="s">
        <v>471</v>
      </c>
      <c r="E360" s="113">
        <v>7.3</v>
      </c>
      <c r="F360" s="90" t="s">
        <v>704</v>
      </c>
      <c r="G360" s="90" t="s">
        <v>705</v>
      </c>
      <c r="H360" s="114" t="s">
        <v>271</v>
      </c>
      <c r="I360" s="285" t="s">
        <v>100</v>
      </c>
      <c r="J360" s="91" t="s">
        <v>106</v>
      </c>
      <c r="K360" s="274">
        <v>10.6</v>
      </c>
      <c r="L360" s="253">
        <v>32</v>
      </c>
      <c r="M360" s="275" t="s">
        <v>21</v>
      </c>
    </row>
    <row r="361" spans="1:13">
      <c r="A361" s="77">
        <v>10</v>
      </c>
      <c r="B361" s="14" t="s">
        <v>738</v>
      </c>
      <c r="C361" s="13" t="s">
        <v>749</v>
      </c>
      <c r="D361" s="78" t="s">
        <v>121</v>
      </c>
      <c r="E361" s="79">
        <v>7.1</v>
      </c>
      <c r="F361" s="77" t="s">
        <v>29</v>
      </c>
      <c r="G361" s="77" t="s">
        <v>30</v>
      </c>
      <c r="H361" s="91" t="s">
        <v>271</v>
      </c>
      <c r="I361" s="77" t="s">
        <v>37</v>
      </c>
      <c r="J361" s="91" t="s">
        <v>241</v>
      </c>
      <c r="K361" s="274">
        <v>10.5</v>
      </c>
      <c r="L361" s="253">
        <v>33</v>
      </c>
      <c r="M361" s="275"/>
    </row>
    <row r="362" spans="1:13">
      <c r="A362" s="77">
        <v>11</v>
      </c>
      <c r="B362" s="14" t="s">
        <v>750</v>
      </c>
      <c r="C362" s="13" t="s">
        <v>650</v>
      </c>
      <c r="D362" s="78" t="s">
        <v>236</v>
      </c>
      <c r="E362" s="79">
        <v>7.7</v>
      </c>
      <c r="F362" s="77" t="s">
        <v>29</v>
      </c>
      <c r="G362" s="77" t="s">
        <v>30</v>
      </c>
      <c r="H362" s="91" t="s">
        <v>271</v>
      </c>
      <c r="I362" s="77" t="s">
        <v>105</v>
      </c>
      <c r="J362" s="91" t="s">
        <v>347</v>
      </c>
      <c r="K362" s="274">
        <v>10.1</v>
      </c>
      <c r="L362" s="253">
        <v>34</v>
      </c>
      <c r="M362" s="275"/>
    </row>
    <row r="363" spans="1:13">
      <c r="A363" s="77">
        <v>12</v>
      </c>
      <c r="B363" s="21" t="s">
        <v>427</v>
      </c>
      <c r="C363" s="13" t="s">
        <v>751</v>
      </c>
      <c r="D363" s="78" t="s">
        <v>212</v>
      </c>
      <c r="E363" s="79">
        <v>7.1</v>
      </c>
      <c r="F363" s="77" t="s">
        <v>29</v>
      </c>
      <c r="G363" s="77" t="s">
        <v>164</v>
      </c>
      <c r="H363" s="91" t="s">
        <v>271</v>
      </c>
      <c r="I363" s="77" t="s">
        <v>93</v>
      </c>
      <c r="J363" s="91" t="s">
        <v>720</v>
      </c>
      <c r="K363" s="274">
        <v>10</v>
      </c>
      <c r="L363" s="253">
        <v>35</v>
      </c>
      <c r="M363" s="275"/>
    </row>
    <row r="364" spans="1:13">
      <c r="A364" s="77">
        <v>13</v>
      </c>
      <c r="B364" s="21" t="s">
        <v>431</v>
      </c>
      <c r="C364" s="13" t="s">
        <v>640</v>
      </c>
      <c r="D364" s="78" t="s">
        <v>192</v>
      </c>
      <c r="E364" s="79">
        <v>7.3</v>
      </c>
      <c r="F364" s="77" t="s">
        <v>29</v>
      </c>
      <c r="G364" s="77" t="s">
        <v>30</v>
      </c>
      <c r="H364" s="91" t="s">
        <v>271</v>
      </c>
      <c r="I364" s="77" t="s">
        <v>80</v>
      </c>
      <c r="J364" s="91" t="s">
        <v>752</v>
      </c>
      <c r="K364" s="274">
        <v>9.9</v>
      </c>
      <c r="L364" s="253">
        <v>36</v>
      </c>
      <c r="M364" s="275"/>
    </row>
    <row r="365" spans="1:13">
      <c r="A365" s="77">
        <v>14</v>
      </c>
      <c r="B365" s="21" t="s">
        <v>491</v>
      </c>
      <c r="C365" s="20" t="s">
        <v>682</v>
      </c>
      <c r="D365" s="88" t="s">
        <v>683</v>
      </c>
      <c r="E365" s="113">
        <v>7.2</v>
      </c>
      <c r="F365" s="90" t="s">
        <v>29</v>
      </c>
      <c r="G365" s="90" t="s">
        <v>729</v>
      </c>
      <c r="H365" s="114" t="s">
        <v>271</v>
      </c>
      <c r="I365" s="285" t="s">
        <v>133</v>
      </c>
      <c r="J365" s="91" t="s">
        <v>753</v>
      </c>
      <c r="K365" s="274">
        <v>9.6999999999999993</v>
      </c>
      <c r="L365" s="253">
        <v>37</v>
      </c>
      <c r="M365" s="275"/>
    </row>
    <row r="366" spans="1:13">
      <c r="A366" s="77">
        <v>15</v>
      </c>
      <c r="B366" s="21" t="s">
        <v>488</v>
      </c>
      <c r="C366" s="20" t="s">
        <v>675</v>
      </c>
      <c r="D366" s="88" t="s">
        <v>676</v>
      </c>
      <c r="E366" s="113">
        <v>7.2</v>
      </c>
      <c r="F366" s="90" t="s">
        <v>29</v>
      </c>
      <c r="G366" s="90" t="s">
        <v>30</v>
      </c>
      <c r="H366" s="114" t="s">
        <v>271</v>
      </c>
      <c r="I366" s="285" t="s">
        <v>117</v>
      </c>
      <c r="J366" s="91" t="s">
        <v>750</v>
      </c>
      <c r="K366" s="274">
        <v>9.6</v>
      </c>
      <c r="L366" s="253">
        <v>38</v>
      </c>
      <c r="M366" s="275"/>
    </row>
    <row r="367" spans="1:13">
      <c r="A367" s="77">
        <v>16</v>
      </c>
      <c r="B367" s="21" t="s">
        <v>378</v>
      </c>
      <c r="C367" s="13" t="s">
        <v>754</v>
      </c>
      <c r="D367" s="78" t="s">
        <v>358</v>
      </c>
      <c r="E367" s="79">
        <v>7.1</v>
      </c>
      <c r="F367" s="77" t="s">
        <v>29</v>
      </c>
      <c r="G367" s="77" t="s">
        <v>30</v>
      </c>
      <c r="H367" s="91" t="s">
        <v>271</v>
      </c>
      <c r="I367" s="77" t="s">
        <v>80</v>
      </c>
      <c r="J367" s="91" t="s">
        <v>400</v>
      </c>
      <c r="K367" s="274">
        <v>9.5</v>
      </c>
      <c r="L367" s="253">
        <v>39</v>
      </c>
      <c r="M367" s="275"/>
    </row>
    <row r="368" spans="1:13">
      <c r="A368" s="77">
        <v>17</v>
      </c>
      <c r="B368" s="21" t="s">
        <v>515</v>
      </c>
      <c r="C368" s="20" t="s">
        <v>755</v>
      </c>
      <c r="D368" s="88" t="s">
        <v>606</v>
      </c>
      <c r="E368" s="113">
        <v>7.2</v>
      </c>
      <c r="F368" s="90" t="s">
        <v>29</v>
      </c>
      <c r="G368" s="90" t="s">
        <v>729</v>
      </c>
      <c r="H368" s="114" t="s">
        <v>271</v>
      </c>
      <c r="I368" s="285" t="s">
        <v>54</v>
      </c>
      <c r="J368" s="91" t="s">
        <v>245</v>
      </c>
      <c r="K368" s="274">
        <v>9.1</v>
      </c>
      <c r="L368" s="253">
        <v>40</v>
      </c>
      <c r="M368" s="275"/>
    </row>
    <row r="369" spans="1:13">
      <c r="A369" s="77">
        <v>18</v>
      </c>
      <c r="B369" s="21" t="s">
        <v>353</v>
      </c>
      <c r="C369" s="13" t="s">
        <v>756</v>
      </c>
      <c r="D369" s="78" t="s">
        <v>757</v>
      </c>
      <c r="E369" s="79">
        <v>7.2</v>
      </c>
      <c r="F369" s="77" t="s">
        <v>72</v>
      </c>
      <c r="G369" s="77" t="s">
        <v>73</v>
      </c>
      <c r="H369" s="91" t="s">
        <v>271</v>
      </c>
      <c r="I369" s="77" t="s">
        <v>74</v>
      </c>
      <c r="J369" s="91" t="s">
        <v>119</v>
      </c>
      <c r="K369" s="274">
        <v>9.1</v>
      </c>
      <c r="L369" s="253">
        <v>40</v>
      </c>
      <c r="M369" s="275"/>
    </row>
    <row r="370" spans="1:13">
      <c r="A370" s="77">
        <v>1</v>
      </c>
      <c r="B370" s="21" t="s">
        <v>373</v>
      </c>
      <c r="C370" s="20" t="s">
        <v>758</v>
      </c>
      <c r="D370" s="88" t="s">
        <v>514</v>
      </c>
      <c r="E370" s="113">
        <v>7.3</v>
      </c>
      <c r="F370" s="90" t="s">
        <v>29</v>
      </c>
      <c r="G370" s="90" t="s">
        <v>30</v>
      </c>
      <c r="H370" s="114" t="s">
        <v>271</v>
      </c>
      <c r="I370" s="285" t="s">
        <v>172</v>
      </c>
      <c r="J370" s="91" t="s">
        <v>126</v>
      </c>
      <c r="K370" s="274">
        <v>9</v>
      </c>
      <c r="L370" s="253">
        <v>42</v>
      </c>
      <c r="M370" s="275"/>
    </row>
    <row r="371" spans="1:13">
      <c r="A371" s="77">
        <v>2</v>
      </c>
      <c r="B371" s="21" t="s">
        <v>279</v>
      </c>
      <c r="C371" s="13" t="s">
        <v>759</v>
      </c>
      <c r="D371" s="78" t="s">
        <v>28</v>
      </c>
      <c r="E371" s="79">
        <v>7.1</v>
      </c>
      <c r="F371" s="77" t="s">
        <v>29</v>
      </c>
      <c r="G371" s="77" t="s">
        <v>30</v>
      </c>
      <c r="H371" s="91" t="s">
        <v>271</v>
      </c>
      <c r="I371" s="77" t="s">
        <v>230</v>
      </c>
      <c r="J371" s="91" t="s">
        <v>615</v>
      </c>
      <c r="K371" s="274">
        <v>9</v>
      </c>
      <c r="L371" s="253">
        <v>42</v>
      </c>
      <c r="M371" s="275"/>
    </row>
    <row r="372" spans="1:13">
      <c r="A372" s="77">
        <v>3</v>
      </c>
      <c r="B372" s="21" t="s">
        <v>55</v>
      </c>
      <c r="C372" s="13" t="s">
        <v>760</v>
      </c>
      <c r="D372" s="78" t="s">
        <v>646</v>
      </c>
      <c r="E372" s="79">
        <v>7.3</v>
      </c>
      <c r="F372" s="77" t="s">
        <v>72</v>
      </c>
      <c r="G372" s="77" t="s">
        <v>73</v>
      </c>
      <c r="H372" s="91" t="s">
        <v>271</v>
      </c>
      <c r="I372" s="77" t="s">
        <v>74</v>
      </c>
      <c r="J372" s="91" t="s">
        <v>55</v>
      </c>
      <c r="K372" s="274">
        <v>8.4</v>
      </c>
      <c r="L372" s="253">
        <v>44</v>
      </c>
      <c r="M372" s="275"/>
    </row>
    <row r="373" spans="1:13">
      <c r="A373" s="77">
        <v>4</v>
      </c>
      <c r="B373" s="21" t="s">
        <v>266</v>
      </c>
      <c r="C373" s="20" t="s">
        <v>761</v>
      </c>
      <c r="D373" s="88" t="s">
        <v>323</v>
      </c>
      <c r="E373" s="113">
        <v>7.2</v>
      </c>
      <c r="F373" s="90" t="s">
        <v>29</v>
      </c>
      <c r="G373" s="90" t="s">
        <v>729</v>
      </c>
      <c r="H373" s="114" t="s">
        <v>271</v>
      </c>
      <c r="I373" s="285" t="s">
        <v>32</v>
      </c>
      <c r="J373" s="91" t="s">
        <v>213</v>
      </c>
      <c r="K373" s="274">
        <v>8.4</v>
      </c>
      <c r="L373" s="253">
        <v>44</v>
      </c>
      <c r="M373" s="275"/>
    </row>
    <row r="374" spans="1:13">
      <c r="A374" s="77">
        <v>5</v>
      </c>
      <c r="B374" s="21" t="s">
        <v>348</v>
      </c>
      <c r="C374" s="234" t="s">
        <v>762</v>
      </c>
      <c r="D374" s="78" t="s">
        <v>548</v>
      </c>
      <c r="E374" s="79">
        <v>7.1</v>
      </c>
      <c r="F374" s="77" t="s">
        <v>53</v>
      </c>
      <c r="G374" s="77" t="s">
        <v>30</v>
      </c>
      <c r="H374" s="91" t="s">
        <v>271</v>
      </c>
      <c r="I374" s="77" t="s">
        <v>80</v>
      </c>
      <c r="J374" s="91" t="s">
        <v>75</v>
      </c>
      <c r="K374" s="274">
        <v>8.1999999999999993</v>
      </c>
      <c r="L374" s="253">
        <v>46</v>
      </c>
      <c r="M374" s="275"/>
    </row>
    <row r="375" spans="1:13">
      <c r="A375" s="77">
        <v>6</v>
      </c>
      <c r="B375" s="21" t="s">
        <v>482</v>
      </c>
      <c r="C375" s="13" t="s">
        <v>763</v>
      </c>
      <c r="D375" s="78" t="s">
        <v>240</v>
      </c>
      <c r="E375" s="79">
        <v>7.1</v>
      </c>
      <c r="F375" s="77" t="s">
        <v>29</v>
      </c>
      <c r="G375" s="77" t="s">
        <v>30</v>
      </c>
      <c r="H375" s="91" t="s">
        <v>271</v>
      </c>
      <c r="I375" s="77" t="s">
        <v>80</v>
      </c>
      <c r="J375" s="91" t="s">
        <v>437</v>
      </c>
      <c r="K375" s="274">
        <v>8.1999999999999993</v>
      </c>
      <c r="L375" s="253">
        <v>46</v>
      </c>
      <c r="M375" s="275"/>
    </row>
    <row r="376" spans="1:13">
      <c r="A376" s="77">
        <v>7</v>
      </c>
      <c r="B376" s="21" t="s">
        <v>173</v>
      </c>
      <c r="C376" s="20" t="s">
        <v>764</v>
      </c>
      <c r="D376" s="88" t="s">
        <v>765</v>
      </c>
      <c r="E376" s="113">
        <v>7.3</v>
      </c>
      <c r="F376" s="90" t="s">
        <v>29</v>
      </c>
      <c r="G376" s="90" t="s">
        <v>30</v>
      </c>
      <c r="H376" s="114" t="s">
        <v>271</v>
      </c>
      <c r="I376" s="285" t="s">
        <v>117</v>
      </c>
      <c r="J376" s="91" t="s">
        <v>184</v>
      </c>
      <c r="K376" s="274">
        <v>8.1</v>
      </c>
      <c r="L376" s="253">
        <v>48</v>
      </c>
      <c r="M376" s="275"/>
    </row>
    <row r="377" spans="1:13">
      <c r="A377" s="77">
        <v>8</v>
      </c>
      <c r="B377" s="21" t="s">
        <v>391</v>
      </c>
      <c r="C377" s="20" t="s">
        <v>766</v>
      </c>
      <c r="D377" s="88" t="s">
        <v>66</v>
      </c>
      <c r="E377" s="113">
        <v>7.3</v>
      </c>
      <c r="F377" s="90" t="s">
        <v>29</v>
      </c>
      <c r="G377" s="90" t="s">
        <v>729</v>
      </c>
      <c r="H377" s="114" t="s">
        <v>271</v>
      </c>
      <c r="I377" s="285" t="s">
        <v>32</v>
      </c>
      <c r="J377" s="91" t="s">
        <v>144</v>
      </c>
      <c r="K377" s="274">
        <v>8</v>
      </c>
      <c r="L377" s="253">
        <v>49</v>
      </c>
      <c r="M377" s="275"/>
    </row>
    <row r="378" spans="1:13">
      <c r="A378" s="77">
        <v>9</v>
      </c>
      <c r="B378" s="21" t="s">
        <v>241</v>
      </c>
      <c r="C378" s="20" t="s">
        <v>767</v>
      </c>
      <c r="D378" s="88" t="s">
        <v>212</v>
      </c>
      <c r="E378" s="113">
        <v>7.3</v>
      </c>
      <c r="F378" s="90" t="s">
        <v>29</v>
      </c>
      <c r="G378" s="90" t="s">
        <v>30</v>
      </c>
      <c r="H378" s="114" t="s">
        <v>271</v>
      </c>
      <c r="I378" s="285" t="s">
        <v>117</v>
      </c>
      <c r="J378" s="91" t="s">
        <v>714</v>
      </c>
      <c r="K378" s="274">
        <v>8</v>
      </c>
      <c r="L378" s="253">
        <v>49</v>
      </c>
      <c r="M378" s="275"/>
    </row>
    <row r="379" spans="1:13">
      <c r="A379" s="77">
        <v>10</v>
      </c>
      <c r="B379" s="21" t="s">
        <v>498</v>
      </c>
      <c r="C379" s="20" t="s">
        <v>691</v>
      </c>
      <c r="D379" s="88" t="s">
        <v>768</v>
      </c>
      <c r="E379" s="113">
        <v>7.3</v>
      </c>
      <c r="F379" s="90" t="s">
        <v>29</v>
      </c>
      <c r="G379" s="90" t="s">
        <v>30</v>
      </c>
      <c r="H379" s="114" t="s">
        <v>271</v>
      </c>
      <c r="I379" s="285" t="s">
        <v>172</v>
      </c>
      <c r="J379" s="91" t="s">
        <v>273</v>
      </c>
      <c r="K379" s="274">
        <v>7.9</v>
      </c>
      <c r="L379" s="253">
        <v>51</v>
      </c>
      <c r="M379" s="275"/>
    </row>
    <row r="380" spans="1:13">
      <c r="A380" s="77">
        <v>11</v>
      </c>
      <c r="B380" s="21" t="s">
        <v>388</v>
      </c>
      <c r="C380" s="13" t="s">
        <v>769</v>
      </c>
      <c r="D380" s="88" t="s">
        <v>510</v>
      </c>
      <c r="E380" s="113">
        <v>7.1</v>
      </c>
      <c r="F380" s="90" t="s">
        <v>29</v>
      </c>
      <c r="G380" s="90" t="s">
        <v>729</v>
      </c>
      <c r="H380" s="114" t="s">
        <v>271</v>
      </c>
      <c r="I380" s="285" t="s">
        <v>122</v>
      </c>
      <c r="J380" s="91" t="s">
        <v>348</v>
      </c>
      <c r="K380" s="274">
        <v>7.8</v>
      </c>
      <c r="L380" s="253">
        <v>52</v>
      </c>
      <c r="M380" s="275"/>
    </row>
    <row r="381" spans="1:13">
      <c r="A381" s="77">
        <v>12</v>
      </c>
      <c r="B381" s="21" t="s">
        <v>244</v>
      </c>
      <c r="C381" s="20" t="s">
        <v>770</v>
      </c>
      <c r="D381" s="88" t="s">
        <v>247</v>
      </c>
      <c r="E381" s="113">
        <v>7.3</v>
      </c>
      <c r="F381" s="90" t="s">
        <v>29</v>
      </c>
      <c r="G381" s="90" t="s">
        <v>729</v>
      </c>
      <c r="H381" s="114" t="s">
        <v>271</v>
      </c>
      <c r="I381" s="285" t="s">
        <v>32</v>
      </c>
      <c r="J381" s="91" t="s">
        <v>67</v>
      </c>
      <c r="K381" s="274">
        <v>7.7</v>
      </c>
      <c r="L381" s="253">
        <v>53</v>
      </c>
      <c r="M381" s="275"/>
    </row>
    <row r="382" spans="1:13">
      <c r="A382" s="77">
        <v>13</v>
      </c>
      <c r="B382" s="21" t="s">
        <v>338</v>
      </c>
      <c r="C382" s="13" t="s">
        <v>771</v>
      </c>
      <c r="D382" s="78" t="s">
        <v>62</v>
      </c>
      <c r="E382" s="79">
        <v>7.2</v>
      </c>
      <c r="F382" s="77" t="s">
        <v>72</v>
      </c>
      <c r="G382" s="77" t="s">
        <v>73</v>
      </c>
      <c r="H382" s="91" t="s">
        <v>271</v>
      </c>
      <c r="I382" s="77" t="s">
        <v>74</v>
      </c>
      <c r="J382" s="91" t="s">
        <v>487</v>
      </c>
      <c r="K382" s="274">
        <v>7.7</v>
      </c>
      <c r="L382" s="253">
        <v>53</v>
      </c>
      <c r="M382" s="275"/>
    </row>
    <row r="383" spans="1:13">
      <c r="A383" s="77">
        <v>14</v>
      </c>
      <c r="B383" s="21" t="s">
        <v>417</v>
      </c>
      <c r="C383" s="13" t="s">
        <v>772</v>
      </c>
      <c r="D383" s="78" t="s">
        <v>595</v>
      </c>
      <c r="E383" s="79">
        <v>7.1</v>
      </c>
      <c r="F383" s="77" t="s">
        <v>29</v>
      </c>
      <c r="G383" s="77" t="s">
        <v>30</v>
      </c>
      <c r="H383" s="91" t="s">
        <v>271</v>
      </c>
      <c r="I383" s="77" t="s">
        <v>230</v>
      </c>
      <c r="J383" s="91" t="s">
        <v>635</v>
      </c>
      <c r="K383" s="274">
        <v>7.6</v>
      </c>
      <c r="L383" s="253">
        <v>55</v>
      </c>
      <c r="M383" s="275"/>
    </row>
    <row r="384" spans="1:13">
      <c r="A384" s="77">
        <v>15</v>
      </c>
      <c r="B384" s="21" t="s">
        <v>302</v>
      </c>
      <c r="C384" s="13" t="s">
        <v>688</v>
      </c>
      <c r="D384" s="78" t="s">
        <v>62</v>
      </c>
      <c r="E384" s="79">
        <v>7.4</v>
      </c>
      <c r="F384" s="77" t="s">
        <v>72</v>
      </c>
      <c r="G384" s="77" t="s">
        <v>73</v>
      </c>
      <c r="H384" s="91" t="s">
        <v>271</v>
      </c>
      <c r="I384" s="77" t="s">
        <v>74</v>
      </c>
      <c r="J384" s="91" t="s">
        <v>244</v>
      </c>
      <c r="K384" s="274">
        <v>7.1</v>
      </c>
      <c r="L384" s="253">
        <v>56</v>
      </c>
      <c r="M384" s="275"/>
    </row>
    <row r="385" spans="1:13">
      <c r="A385" s="77">
        <v>16</v>
      </c>
      <c r="B385" s="21" t="s">
        <v>421</v>
      </c>
      <c r="C385" s="13" t="s">
        <v>773</v>
      </c>
      <c r="D385" s="78" t="s">
        <v>774</v>
      </c>
      <c r="E385" s="79">
        <v>7.1</v>
      </c>
      <c r="F385" s="77" t="s">
        <v>29</v>
      </c>
      <c r="G385" s="77" t="s">
        <v>30</v>
      </c>
      <c r="H385" s="91" t="s">
        <v>271</v>
      </c>
      <c r="I385" s="77" t="s">
        <v>230</v>
      </c>
      <c r="J385" s="91" t="s">
        <v>700</v>
      </c>
      <c r="K385" s="274">
        <v>6.7</v>
      </c>
      <c r="L385" s="253">
        <v>57</v>
      </c>
      <c r="M385" s="275"/>
    </row>
    <row r="386" spans="1:13">
      <c r="A386" s="77">
        <v>17</v>
      </c>
      <c r="B386" s="21" t="s">
        <v>445</v>
      </c>
      <c r="C386" s="13" t="s">
        <v>775</v>
      </c>
      <c r="D386" s="78" t="s">
        <v>66</v>
      </c>
      <c r="E386" s="79">
        <v>7.1</v>
      </c>
      <c r="F386" s="77" t="s">
        <v>29</v>
      </c>
      <c r="G386" s="77" t="s">
        <v>30</v>
      </c>
      <c r="H386" s="91" t="s">
        <v>271</v>
      </c>
      <c r="I386" s="77" t="s">
        <v>230</v>
      </c>
      <c r="J386" s="91" t="s">
        <v>168</v>
      </c>
      <c r="K386" s="274">
        <v>6.3</v>
      </c>
      <c r="L386" s="253">
        <v>58</v>
      </c>
      <c r="M386" s="275"/>
    </row>
    <row r="387" spans="1:13">
      <c r="A387" s="77">
        <v>18</v>
      </c>
      <c r="B387" s="21" t="s">
        <v>484</v>
      </c>
      <c r="C387" s="13" t="s">
        <v>776</v>
      </c>
      <c r="D387" s="78" t="s">
        <v>62</v>
      </c>
      <c r="E387" s="79">
        <v>7.1</v>
      </c>
      <c r="F387" s="77" t="s">
        <v>29</v>
      </c>
      <c r="G387" s="77" t="s">
        <v>30</v>
      </c>
      <c r="H387" s="91" t="s">
        <v>271</v>
      </c>
      <c r="I387" s="77" t="s">
        <v>206</v>
      </c>
      <c r="J387" s="91" t="s">
        <v>81</v>
      </c>
      <c r="K387" s="274">
        <v>5.9</v>
      </c>
      <c r="L387" s="253">
        <v>59</v>
      </c>
      <c r="M387" s="275"/>
    </row>
    <row r="388" spans="1:13">
      <c r="A388" s="77">
        <v>19</v>
      </c>
      <c r="B388" s="21" t="s">
        <v>101</v>
      </c>
      <c r="C388" s="13" t="s">
        <v>777</v>
      </c>
      <c r="D388" s="78" t="s">
        <v>278</v>
      </c>
      <c r="E388" s="79">
        <v>7.3</v>
      </c>
      <c r="F388" s="77" t="s">
        <v>53</v>
      </c>
      <c r="G388" s="77" t="s">
        <v>30</v>
      </c>
      <c r="H388" s="91" t="s">
        <v>271</v>
      </c>
      <c r="I388" s="77" t="s">
        <v>80</v>
      </c>
      <c r="J388" s="91" t="s">
        <v>482</v>
      </c>
      <c r="K388" s="274">
        <v>5.8</v>
      </c>
      <c r="L388" s="253">
        <v>60</v>
      </c>
      <c r="M388" s="275"/>
    </row>
    <row r="389" spans="1:13">
      <c r="A389" s="77">
        <v>20</v>
      </c>
      <c r="B389" s="21" t="s">
        <v>487</v>
      </c>
      <c r="C389" s="20" t="s">
        <v>214</v>
      </c>
      <c r="D389" s="88" t="s">
        <v>778</v>
      </c>
      <c r="E389" s="113">
        <v>7.2</v>
      </c>
      <c r="F389" s="90" t="s">
        <v>29</v>
      </c>
      <c r="G389" s="90" t="s">
        <v>729</v>
      </c>
      <c r="H389" s="114" t="s">
        <v>271</v>
      </c>
      <c r="I389" s="285" t="s">
        <v>54</v>
      </c>
      <c r="J389" s="91" t="s">
        <v>113</v>
      </c>
      <c r="K389" s="274">
        <v>5.5</v>
      </c>
      <c r="L389" s="253">
        <v>61</v>
      </c>
      <c r="M389" s="275"/>
    </row>
    <row r="390" spans="1:13">
      <c r="A390" s="77">
        <v>21</v>
      </c>
      <c r="B390" s="21" t="s">
        <v>475</v>
      </c>
      <c r="C390" s="13" t="s">
        <v>745</v>
      </c>
      <c r="D390" s="78" t="s">
        <v>141</v>
      </c>
      <c r="E390" s="79">
        <v>7.1</v>
      </c>
      <c r="F390" s="77" t="s">
        <v>53</v>
      </c>
      <c r="G390" s="77" t="s">
        <v>164</v>
      </c>
      <c r="H390" s="91" t="s">
        <v>271</v>
      </c>
      <c r="I390" s="77" t="s">
        <v>93</v>
      </c>
      <c r="J390" s="91" t="s">
        <v>680</v>
      </c>
      <c r="K390" s="274">
        <v>5.5</v>
      </c>
      <c r="L390" s="253">
        <v>61</v>
      </c>
      <c r="M390" s="275"/>
    </row>
    <row r="391" spans="1:13">
      <c r="A391" s="77">
        <v>22</v>
      </c>
      <c r="B391" s="21" t="s">
        <v>477</v>
      </c>
      <c r="C391" s="13" t="s">
        <v>779</v>
      </c>
      <c r="D391" s="78" t="s">
        <v>471</v>
      </c>
      <c r="E391" s="79">
        <v>7.1</v>
      </c>
      <c r="F391" s="77" t="s">
        <v>53</v>
      </c>
      <c r="G391" s="77" t="s">
        <v>30</v>
      </c>
      <c r="H391" s="91" t="s">
        <v>271</v>
      </c>
      <c r="I391" s="77" t="s">
        <v>230</v>
      </c>
      <c r="J391" s="91" t="s">
        <v>225</v>
      </c>
      <c r="K391" s="274">
        <v>5.3</v>
      </c>
      <c r="L391" s="253">
        <v>63</v>
      </c>
      <c r="M391" s="275"/>
    </row>
    <row r="392" spans="1:13">
      <c r="A392" s="77">
        <v>23</v>
      </c>
      <c r="B392" s="21" t="s">
        <v>331</v>
      </c>
      <c r="C392" s="13" t="s">
        <v>693</v>
      </c>
      <c r="D392" s="78" t="s">
        <v>155</v>
      </c>
      <c r="E392" s="79">
        <v>7.2</v>
      </c>
      <c r="F392" s="77" t="s">
        <v>29</v>
      </c>
      <c r="G392" s="77" t="s">
        <v>30</v>
      </c>
      <c r="H392" s="91" t="s">
        <v>271</v>
      </c>
      <c r="I392" s="77" t="s">
        <v>206</v>
      </c>
      <c r="J392" s="91" t="s">
        <v>622</v>
      </c>
      <c r="K392" s="274">
        <v>3.8</v>
      </c>
      <c r="L392" s="253">
        <v>64</v>
      </c>
      <c r="M392" s="275"/>
    </row>
    <row r="393" spans="1:13">
      <c r="A393" s="116">
        <v>1</v>
      </c>
      <c r="B393" s="32" t="s">
        <v>684</v>
      </c>
      <c r="C393" s="33" t="s">
        <v>702</v>
      </c>
      <c r="D393" s="42" t="s">
        <v>613</v>
      </c>
      <c r="E393" s="118">
        <v>7.1</v>
      </c>
      <c r="F393" s="116" t="s">
        <v>29</v>
      </c>
      <c r="G393" s="116" t="s">
        <v>30</v>
      </c>
      <c r="H393" s="117" t="s">
        <v>416</v>
      </c>
      <c r="I393" s="116" t="s">
        <v>167</v>
      </c>
      <c r="J393" s="117" t="s">
        <v>431</v>
      </c>
      <c r="K393" s="274">
        <v>15</v>
      </c>
      <c r="L393" s="253">
        <v>1</v>
      </c>
      <c r="M393" s="275" t="s">
        <v>780</v>
      </c>
    </row>
    <row r="394" spans="1:13">
      <c r="A394" s="116">
        <v>2</v>
      </c>
      <c r="B394" s="32" t="s">
        <v>598</v>
      </c>
      <c r="C394" s="33" t="s">
        <v>707</v>
      </c>
      <c r="D394" s="42" t="s">
        <v>423</v>
      </c>
      <c r="E394" s="118">
        <v>7.1</v>
      </c>
      <c r="F394" s="116" t="s">
        <v>29</v>
      </c>
      <c r="G394" s="116" t="s">
        <v>30</v>
      </c>
      <c r="H394" s="117" t="s">
        <v>416</v>
      </c>
      <c r="I394" s="116" t="s">
        <v>37</v>
      </c>
      <c r="J394" s="117" t="s">
        <v>156</v>
      </c>
      <c r="K394" s="274">
        <v>15</v>
      </c>
      <c r="L394" s="253">
        <v>1</v>
      </c>
      <c r="M394" s="275" t="s">
        <v>18</v>
      </c>
    </row>
    <row r="395" spans="1:13">
      <c r="A395" s="116">
        <v>3</v>
      </c>
      <c r="B395" s="32" t="s">
        <v>527</v>
      </c>
      <c r="C395" s="33" t="s">
        <v>781</v>
      </c>
      <c r="D395" s="42" t="s">
        <v>340</v>
      </c>
      <c r="E395" s="118">
        <v>7.7</v>
      </c>
      <c r="F395" s="116" t="s">
        <v>29</v>
      </c>
      <c r="G395" s="116" t="s">
        <v>30</v>
      </c>
      <c r="H395" s="117" t="s">
        <v>416</v>
      </c>
      <c r="I395" s="116" t="s">
        <v>58</v>
      </c>
      <c r="J395" s="117" t="s">
        <v>252</v>
      </c>
      <c r="K395" s="274">
        <v>14.5</v>
      </c>
      <c r="L395" s="253">
        <v>3</v>
      </c>
      <c r="M395" s="275" t="s">
        <v>19</v>
      </c>
    </row>
    <row r="396" spans="1:13">
      <c r="A396" s="116">
        <v>4</v>
      </c>
      <c r="B396" s="32" t="s">
        <v>753</v>
      </c>
      <c r="C396" s="33" t="s">
        <v>460</v>
      </c>
      <c r="D396" s="42" t="s">
        <v>546</v>
      </c>
      <c r="E396" s="118">
        <v>7.7</v>
      </c>
      <c r="F396" s="116" t="s">
        <v>29</v>
      </c>
      <c r="G396" s="116" t="s">
        <v>30</v>
      </c>
      <c r="H396" s="117" t="s">
        <v>416</v>
      </c>
      <c r="I396" s="116" t="s">
        <v>105</v>
      </c>
      <c r="J396" s="117" t="s">
        <v>50</v>
      </c>
      <c r="K396" s="274">
        <v>14.25</v>
      </c>
      <c r="L396" s="253">
        <v>4</v>
      </c>
      <c r="M396" s="275" t="s">
        <v>19</v>
      </c>
    </row>
    <row r="397" spans="1:13">
      <c r="A397" s="116">
        <v>5</v>
      </c>
      <c r="B397" s="32" t="s">
        <v>425</v>
      </c>
      <c r="C397" s="33" t="s">
        <v>523</v>
      </c>
      <c r="D397" s="42" t="s">
        <v>430</v>
      </c>
      <c r="E397" s="118">
        <v>7.1</v>
      </c>
      <c r="F397" s="116" t="s">
        <v>29</v>
      </c>
      <c r="G397" s="116" t="s">
        <v>30</v>
      </c>
      <c r="H397" s="117" t="s">
        <v>416</v>
      </c>
      <c r="I397" s="116" t="s">
        <v>80</v>
      </c>
      <c r="J397" s="117" t="s">
        <v>425</v>
      </c>
      <c r="K397" s="274">
        <v>13.75</v>
      </c>
      <c r="L397" s="253">
        <v>5</v>
      </c>
      <c r="M397" s="275" t="s">
        <v>20</v>
      </c>
    </row>
    <row r="398" spans="1:13">
      <c r="A398" s="116">
        <v>6</v>
      </c>
      <c r="B398" s="32" t="s">
        <v>637</v>
      </c>
      <c r="C398" s="33" t="s">
        <v>529</v>
      </c>
      <c r="D398" s="42" t="s">
        <v>530</v>
      </c>
      <c r="E398" s="118">
        <v>7.7</v>
      </c>
      <c r="F398" s="116" t="s">
        <v>29</v>
      </c>
      <c r="G398" s="116" t="s">
        <v>30</v>
      </c>
      <c r="H398" s="117" t="s">
        <v>416</v>
      </c>
      <c r="I398" s="116" t="s">
        <v>105</v>
      </c>
      <c r="J398" s="117" t="s">
        <v>63</v>
      </c>
      <c r="K398" s="274">
        <v>13.25</v>
      </c>
      <c r="L398" s="253">
        <v>6</v>
      </c>
      <c r="M398" s="275" t="s">
        <v>20</v>
      </c>
    </row>
    <row r="399" spans="1:13">
      <c r="A399" s="116">
        <v>7</v>
      </c>
      <c r="B399" s="32" t="s">
        <v>782</v>
      </c>
      <c r="C399" s="33" t="s">
        <v>716</v>
      </c>
      <c r="D399" s="42" t="s">
        <v>62</v>
      </c>
      <c r="E399" s="118">
        <v>7.1</v>
      </c>
      <c r="F399" s="116" t="s">
        <v>29</v>
      </c>
      <c r="G399" s="116" t="s">
        <v>30</v>
      </c>
      <c r="H399" s="117" t="s">
        <v>416</v>
      </c>
      <c r="I399" s="116" t="s">
        <v>167</v>
      </c>
      <c r="J399" s="117" t="s">
        <v>498</v>
      </c>
      <c r="K399" s="274">
        <v>13.25</v>
      </c>
      <c r="L399" s="253">
        <v>6</v>
      </c>
      <c r="M399" s="275" t="s">
        <v>20</v>
      </c>
    </row>
    <row r="400" spans="1:13">
      <c r="A400" s="116">
        <v>8</v>
      </c>
      <c r="B400" s="32" t="s">
        <v>664</v>
      </c>
      <c r="C400" s="33" t="s">
        <v>749</v>
      </c>
      <c r="D400" s="42" t="s">
        <v>121</v>
      </c>
      <c r="E400" s="118">
        <v>7.1</v>
      </c>
      <c r="F400" s="116" t="s">
        <v>29</v>
      </c>
      <c r="G400" s="116" t="s">
        <v>30</v>
      </c>
      <c r="H400" s="117" t="s">
        <v>416</v>
      </c>
      <c r="I400" s="116" t="s">
        <v>37</v>
      </c>
      <c r="J400" s="117" t="s">
        <v>491</v>
      </c>
      <c r="K400" s="274">
        <v>13.25</v>
      </c>
      <c r="L400" s="253">
        <v>6</v>
      </c>
      <c r="M400" s="275" t="s">
        <v>20</v>
      </c>
    </row>
    <row r="401" spans="1:13">
      <c r="A401" s="116">
        <v>9</v>
      </c>
      <c r="B401" s="32" t="s">
        <v>612</v>
      </c>
      <c r="C401" s="33" t="s">
        <v>709</v>
      </c>
      <c r="D401" s="42" t="s">
        <v>66</v>
      </c>
      <c r="E401" s="118">
        <v>7.1</v>
      </c>
      <c r="F401" s="116" t="s">
        <v>29</v>
      </c>
      <c r="G401" s="116" t="s">
        <v>30</v>
      </c>
      <c r="H401" s="117" t="s">
        <v>416</v>
      </c>
      <c r="I401" s="116" t="s">
        <v>37</v>
      </c>
      <c r="J401" s="117" t="s">
        <v>474</v>
      </c>
      <c r="K401" s="274">
        <v>12.75</v>
      </c>
      <c r="L401" s="253">
        <v>9</v>
      </c>
      <c r="M401" s="275" t="s">
        <v>20</v>
      </c>
    </row>
    <row r="402" spans="1:13">
      <c r="A402" s="116">
        <v>10</v>
      </c>
      <c r="B402" s="32" t="s">
        <v>617</v>
      </c>
      <c r="C402" s="33" t="s">
        <v>521</v>
      </c>
      <c r="D402" s="42" t="s">
        <v>530</v>
      </c>
      <c r="E402" s="118">
        <v>7.1</v>
      </c>
      <c r="F402" s="116" t="s">
        <v>29</v>
      </c>
      <c r="G402" s="116" t="s">
        <v>30</v>
      </c>
      <c r="H402" s="117" t="s">
        <v>416</v>
      </c>
      <c r="I402" s="116" t="s">
        <v>37</v>
      </c>
      <c r="J402" s="117" t="s">
        <v>326</v>
      </c>
      <c r="K402" s="274">
        <v>12.25</v>
      </c>
      <c r="L402" s="253">
        <v>10</v>
      </c>
      <c r="M402" s="275" t="s">
        <v>20</v>
      </c>
    </row>
    <row r="403" spans="1:13">
      <c r="A403" s="116">
        <v>11</v>
      </c>
      <c r="B403" s="32" t="s">
        <v>783</v>
      </c>
      <c r="C403" s="33" t="s">
        <v>711</v>
      </c>
      <c r="D403" s="42" t="s">
        <v>466</v>
      </c>
      <c r="E403" s="118">
        <v>7.1</v>
      </c>
      <c r="F403" s="116" t="s">
        <v>29</v>
      </c>
      <c r="G403" s="116" t="s">
        <v>30</v>
      </c>
      <c r="H403" s="117" t="s">
        <v>416</v>
      </c>
      <c r="I403" s="116" t="s">
        <v>167</v>
      </c>
      <c r="J403" s="117" t="s">
        <v>118</v>
      </c>
      <c r="K403" s="274">
        <v>12</v>
      </c>
      <c r="L403" s="253">
        <v>11</v>
      </c>
      <c r="M403" s="275" t="s">
        <v>20</v>
      </c>
    </row>
    <row r="404" spans="1:13">
      <c r="A404" s="116">
        <v>12</v>
      </c>
      <c r="B404" s="32" t="s">
        <v>208</v>
      </c>
      <c r="C404" s="33" t="s">
        <v>784</v>
      </c>
      <c r="D404" s="42" t="s">
        <v>479</v>
      </c>
      <c r="E404" s="118">
        <v>7.1</v>
      </c>
      <c r="F404" s="116" t="s">
        <v>29</v>
      </c>
      <c r="G404" s="116" t="s">
        <v>30</v>
      </c>
      <c r="H404" s="117" t="s">
        <v>416</v>
      </c>
      <c r="I404" s="116" t="s">
        <v>80</v>
      </c>
      <c r="J404" s="117" t="s">
        <v>150</v>
      </c>
      <c r="K404" s="274">
        <v>11.5</v>
      </c>
      <c r="L404" s="253">
        <v>12</v>
      </c>
      <c r="M404" s="275" t="s">
        <v>20</v>
      </c>
    </row>
    <row r="405" spans="1:13">
      <c r="A405" s="116">
        <v>13</v>
      </c>
      <c r="B405" s="32" t="s">
        <v>657</v>
      </c>
      <c r="C405" s="33" t="s">
        <v>731</v>
      </c>
      <c r="D405" s="42" t="s">
        <v>240</v>
      </c>
      <c r="E405" s="118">
        <v>7.1</v>
      </c>
      <c r="F405" s="116" t="s">
        <v>29</v>
      </c>
      <c r="G405" s="116" t="s">
        <v>30</v>
      </c>
      <c r="H405" s="117" t="s">
        <v>416</v>
      </c>
      <c r="I405" s="116" t="s">
        <v>167</v>
      </c>
      <c r="J405" s="117" t="s">
        <v>380</v>
      </c>
      <c r="K405" s="274">
        <v>11.5</v>
      </c>
      <c r="L405" s="253">
        <v>12</v>
      </c>
      <c r="M405" s="275" t="s">
        <v>20</v>
      </c>
    </row>
    <row r="406" spans="1:13">
      <c r="A406" s="116">
        <v>14</v>
      </c>
      <c r="B406" s="32" t="s">
        <v>459</v>
      </c>
      <c r="C406" s="235" t="s">
        <v>785</v>
      </c>
      <c r="D406" s="42" t="s">
        <v>538</v>
      </c>
      <c r="E406" s="118">
        <v>7.1</v>
      </c>
      <c r="F406" s="116" t="s">
        <v>29</v>
      </c>
      <c r="G406" s="116" t="s">
        <v>30</v>
      </c>
      <c r="H406" s="117" t="s">
        <v>416</v>
      </c>
      <c r="I406" s="116" t="s">
        <v>80</v>
      </c>
      <c r="J406" s="117" t="s">
        <v>238</v>
      </c>
      <c r="K406" s="274">
        <v>11.25</v>
      </c>
      <c r="L406" s="253">
        <v>14</v>
      </c>
      <c r="M406" s="275" t="s">
        <v>20</v>
      </c>
    </row>
    <row r="407" spans="1:13">
      <c r="A407" s="116">
        <v>15</v>
      </c>
      <c r="B407" s="32" t="s">
        <v>579</v>
      </c>
      <c r="C407" s="33" t="s">
        <v>786</v>
      </c>
      <c r="D407" s="42" t="s">
        <v>201</v>
      </c>
      <c r="E407" s="118">
        <v>7.7</v>
      </c>
      <c r="F407" s="116" t="s">
        <v>29</v>
      </c>
      <c r="G407" s="116" t="s">
        <v>30</v>
      </c>
      <c r="H407" s="117" t="s">
        <v>416</v>
      </c>
      <c r="I407" s="116" t="s">
        <v>105</v>
      </c>
      <c r="J407" s="117" t="s">
        <v>452</v>
      </c>
      <c r="K407" s="274">
        <v>11</v>
      </c>
      <c r="L407" s="253">
        <v>15</v>
      </c>
      <c r="M407" s="275" t="s">
        <v>20</v>
      </c>
    </row>
    <row r="408" spans="1:13">
      <c r="A408" s="116">
        <v>16</v>
      </c>
      <c r="B408" s="34" t="s">
        <v>156</v>
      </c>
      <c r="C408" s="35" t="s">
        <v>787</v>
      </c>
      <c r="D408" s="120" t="s">
        <v>423</v>
      </c>
      <c r="E408" s="121">
        <v>7.2</v>
      </c>
      <c r="F408" s="122" t="s">
        <v>29</v>
      </c>
      <c r="G408" s="122" t="s">
        <v>30</v>
      </c>
      <c r="H408" s="123" t="s">
        <v>416</v>
      </c>
      <c r="I408" s="286" t="s">
        <v>100</v>
      </c>
      <c r="J408" s="117" t="s">
        <v>448</v>
      </c>
      <c r="K408" s="274">
        <v>10.75</v>
      </c>
      <c r="L408" s="253">
        <v>16</v>
      </c>
      <c r="M408" s="275" t="s">
        <v>20</v>
      </c>
    </row>
    <row r="409" spans="1:13">
      <c r="A409" s="116">
        <v>17</v>
      </c>
      <c r="B409" s="32" t="s">
        <v>743</v>
      </c>
      <c r="C409" s="36" t="s">
        <v>713</v>
      </c>
      <c r="D409" s="42" t="s">
        <v>240</v>
      </c>
      <c r="E409" s="118">
        <v>7.7</v>
      </c>
      <c r="F409" s="116" t="s">
        <v>29</v>
      </c>
      <c r="G409" s="116" t="s">
        <v>30</v>
      </c>
      <c r="H409" s="117" t="s">
        <v>416</v>
      </c>
      <c r="I409" s="116" t="s">
        <v>105</v>
      </c>
      <c r="J409" s="117" t="s">
        <v>196</v>
      </c>
      <c r="K409" s="274">
        <v>10.75</v>
      </c>
      <c r="L409" s="253">
        <v>16</v>
      </c>
      <c r="M409" s="275" t="s">
        <v>20</v>
      </c>
    </row>
    <row r="410" spans="1:13">
      <c r="A410" s="116">
        <v>18</v>
      </c>
      <c r="B410" s="32" t="s">
        <v>741</v>
      </c>
      <c r="C410" s="33" t="s">
        <v>788</v>
      </c>
      <c r="D410" s="42" t="s">
        <v>789</v>
      </c>
      <c r="E410" s="118">
        <v>7.7</v>
      </c>
      <c r="F410" s="116" t="s">
        <v>29</v>
      </c>
      <c r="G410" s="116" t="s">
        <v>30</v>
      </c>
      <c r="H410" s="117" t="s">
        <v>416</v>
      </c>
      <c r="I410" s="116" t="s">
        <v>58</v>
      </c>
      <c r="J410" s="117" t="s">
        <v>309</v>
      </c>
      <c r="K410" s="274">
        <v>10.5</v>
      </c>
      <c r="L410" s="253">
        <v>18</v>
      </c>
      <c r="M410" s="275" t="s">
        <v>20</v>
      </c>
    </row>
    <row r="411" spans="1:13">
      <c r="A411" s="116">
        <v>19</v>
      </c>
      <c r="B411" s="32" t="s">
        <v>790</v>
      </c>
      <c r="C411" s="33" t="s">
        <v>723</v>
      </c>
      <c r="D411" s="42" t="s">
        <v>62</v>
      </c>
      <c r="E411" s="118">
        <v>7.7</v>
      </c>
      <c r="F411" s="116" t="s">
        <v>29</v>
      </c>
      <c r="G411" s="116" t="s">
        <v>30</v>
      </c>
      <c r="H411" s="117" t="s">
        <v>416</v>
      </c>
      <c r="I411" s="116" t="s">
        <v>105</v>
      </c>
      <c r="J411" s="117" t="s">
        <v>373</v>
      </c>
      <c r="K411" s="274">
        <v>10.25</v>
      </c>
      <c r="L411" s="253">
        <v>19</v>
      </c>
      <c r="M411" s="275" t="s">
        <v>20</v>
      </c>
    </row>
    <row r="412" spans="1:13">
      <c r="A412" s="116">
        <v>20</v>
      </c>
      <c r="B412" s="32" t="s">
        <v>752</v>
      </c>
      <c r="C412" s="33" t="s">
        <v>701</v>
      </c>
      <c r="D412" s="42" t="s">
        <v>84</v>
      </c>
      <c r="E412" s="118">
        <v>7.7</v>
      </c>
      <c r="F412" s="116" t="s">
        <v>29</v>
      </c>
      <c r="G412" s="116" t="s">
        <v>30</v>
      </c>
      <c r="H412" s="117" t="s">
        <v>416</v>
      </c>
      <c r="I412" s="116" t="s">
        <v>58</v>
      </c>
      <c r="J412" s="117" t="s">
        <v>85</v>
      </c>
      <c r="K412" s="274">
        <v>10</v>
      </c>
      <c r="L412" s="253">
        <v>20</v>
      </c>
      <c r="M412" s="275" t="s">
        <v>21</v>
      </c>
    </row>
    <row r="413" spans="1:13">
      <c r="A413" s="116">
        <v>21</v>
      </c>
      <c r="B413" s="32" t="s">
        <v>748</v>
      </c>
      <c r="C413" s="33" t="s">
        <v>721</v>
      </c>
      <c r="D413" s="42" t="s">
        <v>479</v>
      </c>
      <c r="E413" s="118">
        <v>7.1</v>
      </c>
      <c r="F413" s="116" t="s">
        <v>29</v>
      </c>
      <c r="G413" s="116" t="s">
        <v>30</v>
      </c>
      <c r="H413" s="117" t="s">
        <v>416</v>
      </c>
      <c r="I413" s="116" t="s">
        <v>37</v>
      </c>
      <c r="J413" s="117" t="s">
        <v>369</v>
      </c>
      <c r="K413" s="274">
        <v>9.75</v>
      </c>
      <c r="L413" s="253">
        <v>21</v>
      </c>
      <c r="M413" s="275" t="s">
        <v>21</v>
      </c>
    </row>
    <row r="414" spans="1:13">
      <c r="A414" s="116">
        <v>1</v>
      </c>
      <c r="B414" s="32" t="s">
        <v>43</v>
      </c>
      <c r="C414" s="37" t="s">
        <v>791</v>
      </c>
      <c r="D414" s="124" t="s">
        <v>792</v>
      </c>
      <c r="E414" s="125">
        <v>7.2</v>
      </c>
      <c r="F414" s="126" t="s">
        <v>29</v>
      </c>
      <c r="G414" s="126" t="s">
        <v>30</v>
      </c>
      <c r="H414" s="127" t="s">
        <v>416</v>
      </c>
      <c r="I414" s="287" t="s">
        <v>32</v>
      </c>
      <c r="J414" s="117" t="s">
        <v>69</v>
      </c>
      <c r="K414" s="274">
        <v>9.25</v>
      </c>
      <c r="L414" s="253">
        <v>22</v>
      </c>
      <c r="M414" s="275" t="s">
        <v>21</v>
      </c>
    </row>
    <row r="415" spans="1:13">
      <c r="A415" s="116">
        <v>2</v>
      </c>
      <c r="B415" s="32" t="s">
        <v>793</v>
      </c>
      <c r="C415" s="33" t="s">
        <v>214</v>
      </c>
      <c r="D415" s="42" t="s">
        <v>634</v>
      </c>
      <c r="E415" s="118">
        <v>7.1</v>
      </c>
      <c r="F415" s="116" t="s">
        <v>29</v>
      </c>
      <c r="G415" s="116" t="s">
        <v>30</v>
      </c>
      <c r="H415" s="117" t="s">
        <v>416</v>
      </c>
      <c r="I415" s="116" t="s">
        <v>37</v>
      </c>
      <c r="J415" s="117" t="s">
        <v>324</v>
      </c>
      <c r="K415" s="274">
        <v>9</v>
      </c>
      <c r="L415" s="253">
        <v>23</v>
      </c>
      <c r="M415" s="275" t="s">
        <v>21</v>
      </c>
    </row>
    <row r="416" spans="1:13">
      <c r="A416" s="116">
        <v>3</v>
      </c>
      <c r="B416" s="32" t="s">
        <v>40</v>
      </c>
      <c r="C416" s="33" t="s">
        <v>737</v>
      </c>
      <c r="D416" s="42" t="s">
        <v>584</v>
      </c>
      <c r="E416" s="118">
        <v>7.3</v>
      </c>
      <c r="F416" s="116" t="s">
        <v>29</v>
      </c>
      <c r="G416" s="116" t="s">
        <v>30</v>
      </c>
      <c r="H416" s="117" t="s">
        <v>416</v>
      </c>
      <c r="I416" s="116" t="s">
        <v>182</v>
      </c>
      <c r="J416" s="117" t="s">
        <v>706</v>
      </c>
      <c r="K416" s="274">
        <v>9</v>
      </c>
      <c r="L416" s="253">
        <v>23</v>
      </c>
      <c r="M416" s="275" t="s">
        <v>21</v>
      </c>
    </row>
    <row r="417" spans="1:13">
      <c r="A417" s="116">
        <v>4</v>
      </c>
      <c r="B417" s="32" t="s">
        <v>654</v>
      </c>
      <c r="C417" s="33" t="s">
        <v>715</v>
      </c>
      <c r="D417" s="42" t="s">
        <v>548</v>
      </c>
      <c r="E417" s="118">
        <v>7.7</v>
      </c>
      <c r="F417" s="116" t="s">
        <v>29</v>
      </c>
      <c r="G417" s="116" t="s">
        <v>30</v>
      </c>
      <c r="H417" s="117" t="s">
        <v>416</v>
      </c>
      <c r="I417" s="116" t="s">
        <v>58</v>
      </c>
      <c r="J417" s="117" t="s">
        <v>395</v>
      </c>
      <c r="K417" s="274">
        <v>8.75</v>
      </c>
      <c r="L417" s="253">
        <v>25</v>
      </c>
      <c r="M417" s="275" t="s">
        <v>21</v>
      </c>
    </row>
    <row r="418" spans="1:13">
      <c r="A418" s="116">
        <v>5</v>
      </c>
      <c r="B418" s="32" t="s">
        <v>604</v>
      </c>
      <c r="C418" s="33" t="s">
        <v>553</v>
      </c>
      <c r="D418" s="42" t="s">
        <v>281</v>
      </c>
      <c r="E418" s="118">
        <v>7.7</v>
      </c>
      <c r="F418" s="116" t="s">
        <v>29</v>
      </c>
      <c r="G418" s="116" t="s">
        <v>30</v>
      </c>
      <c r="H418" s="117" t="s">
        <v>416</v>
      </c>
      <c r="I418" s="116" t="s">
        <v>105</v>
      </c>
      <c r="J418" s="117" t="s">
        <v>794</v>
      </c>
      <c r="K418" s="274">
        <v>8</v>
      </c>
      <c r="L418" s="253">
        <v>26</v>
      </c>
      <c r="M418" s="275" t="s">
        <v>21</v>
      </c>
    </row>
    <row r="419" spans="1:13">
      <c r="A419" s="116">
        <v>6</v>
      </c>
      <c r="B419" s="32" t="s">
        <v>554</v>
      </c>
      <c r="C419" s="33" t="s">
        <v>735</v>
      </c>
      <c r="D419" s="42" t="s">
        <v>736</v>
      </c>
      <c r="E419" s="118">
        <v>7.7</v>
      </c>
      <c r="F419" s="116" t="s">
        <v>29</v>
      </c>
      <c r="G419" s="116" t="s">
        <v>30</v>
      </c>
      <c r="H419" s="117" t="s">
        <v>416</v>
      </c>
      <c r="I419" s="116" t="s">
        <v>58</v>
      </c>
      <c r="J419" s="117" t="s">
        <v>130</v>
      </c>
      <c r="K419" s="274">
        <v>7.75</v>
      </c>
      <c r="L419" s="253">
        <v>27</v>
      </c>
      <c r="M419" s="275" t="s">
        <v>21</v>
      </c>
    </row>
    <row r="420" spans="1:13">
      <c r="A420" s="116">
        <v>7</v>
      </c>
      <c r="B420" s="32" t="s">
        <v>293</v>
      </c>
      <c r="C420" s="33" t="s">
        <v>568</v>
      </c>
      <c r="D420" s="42" t="s">
        <v>278</v>
      </c>
      <c r="E420" s="118">
        <v>7.4</v>
      </c>
      <c r="F420" s="116" t="s">
        <v>72</v>
      </c>
      <c r="G420" s="116" t="s">
        <v>73</v>
      </c>
      <c r="H420" s="117" t="s">
        <v>416</v>
      </c>
      <c r="I420" s="116" t="s">
        <v>74</v>
      </c>
      <c r="J420" s="117" t="s">
        <v>475</v>
      </c>
      <c r="K420" s="274">
        <v>7.25</v>
      </c>
      <c r="L420" s="253">
        <v>28</v>
      </c>
      <c r="M420" s="275" t="s">
        <v>21</v>
      </c>
    </row>
    <row r="421" spans="1:13">
      <c r="A421" s="116">
        <v>8</v>
      </c>
      <c r="B421" s="32" t="s">
        <v>794</v>
      </c>
      <c r="C421" s="33" t="s">
        <v>547</v>
      </c>
      <c r="D421" s="42" t="s">
        <v>548</v>
      </c>
      <c r="E421" s="118">
        <v>7.7</v>
      </c>
      <c r="F421" s="116" t="s">
        <v>29</v>
      </c>
      <c r="G421" s="116" t="s">
        <v>30</v>
      </c>
      <c r="H421" s="117" t="s">
        <v>416</v>
      </c>
      <c r="I421" s="116" t="s">
        <v>105</v>
      </c>
      <c r="J421" s="117" t="s">
        <v>418</v>
      </c>
      <c r="K421" s="274">
        <v>7</v>
      </c>
      <c r="L421" s="253">
        <v>29</v>
      </c>
      <c r="M421" s="275" t="s">
        <v>21</v>
      </c>
    </row>
    <row r="422" spans="1:13">
      <c r="A422" s="116">
        <v>9</v>
      </c>
      <c r="B422" s="32" t="s">
        <v>114</v>
      </c>
      <c r="C422" s="33" t="s">
        <v>725</v>
      </c>
      <c r="D422" s="42" t="s">
        <v>726</v>
      </c>
      <c r="E422" s="118">
        <v>7.4</v>
      </c>
      <c r="F422" s="116" t="s">
        <v>29</v>
      </c>
      <c r="G422" s="116" t="s">
        <v>30</v>
      </c>
      <c r="H422" s="117" t="s">
        <v>416</v>
      </c>
      <c r="I422" s="116" t="s">
        <v>182</v>
      </c>
      <c r="J422" s="117" t="s">
        <v>318</v>
      </c>
      <c r="K422" s="274">
        <v>6.75</v>
      </c>
      <c r="L422" s="253">
        <v>30</v>
      </c>
      <c r="M422" s="275" t="s">
        <v>21</v>
      </c>
    </row>
    <row r="423" spans="1:13">
      <c r="A423" s="116">
        <v>10</v>
      </c>
      <c r="B423" s="32" t="s">
        <v>329</v>
      </c>
      <c r="C423" s="37" t="s">
        <v>795</v>
      </c>
      <c r="D423" s="124" t="s">
        <v>358</v>
      </c>
      <c r="E423" s="125">
        <v>7.2</v>
      </c>
      <c r="F423" s="126" t="s">
        <v>29</v>
      </c>
      <c r="G423" s="126" t="s">
        <v>30</v>
      </c>
      <c r="H423" s="127" t="s">
        <v>416</v>
      </c>
      <c r="I423" s="287" t="s">
        <v>100</v>
      </c>
      <c r="J423" s="117" t="s">
        <v>202</v>
      </c>
      <c r="K423" s="274">
        <v>6.5</v>
      </c>
      <c r="L423" s="253">
        <v>31</v>
      </c>
      <c r="M423" s="275" t="s">
        <v>21</v>
      </c>
    </row>
    <row r="424" spans="1:13">
      <c r="A424" s="116">
        <v>11</v>
      </c>
      <c r="B424" s="32" t="s">
        <v>448</v>
      </c>
      <c r="C424" s="37" t="s">
        <v>796</v>
      </c>
      <c r="D424" s="124" t="s">
        <v>797</v>
      </c>
      <c r="E424" s="125">
        <v>7.2</v>
      </c>
      <c r="F424" s="126" t="s">
        <v>53</v>
      </c>
      <c r="G424" s="126" t="s">
        <v>30</v>
      </c>
      <c r="H424" s="127" t="s">
        <v>416</v>
      </c>
      <c r="I424" s="287" t="s">
        <v>32</v>
      </c>
      <c r="J424" s="117" t="s">
        <v>123</v>
      </c>
      <c r="K424" s="274">
        <v>4.75</v>
      </c>
      <c r="L424" s="253">
        <v>32</v>
      </c>
      <c r="M424" s="275"/>
    </row>
    <row r="425" spans="1:13">
      <c r="A425" s="116">
        <v>12</v>
      </c>
      <c r="B425" s="32" t="s">
        <v>144</v>
      </c>
      <c r="C425" s="37" t="s">
        <v>566</v>
      </c>
      <c r="D425" s="124" t="s">
        <v>567</v>
      </c>
      <c r="E425" s="125">
        <v>7.2</v>
      </c>
      <c r="F425" s="126" t="s">
        <v>29</v>
      </c>
      <c r="G425" s="126" t="s">
        <v>30</v>
      </c>
      <c r="H425" s="127" t="s">
        <v>416</v>
      </c>
      <c r="I425" s="287" t="s">
        <v>117</v>
      </c>
      <c r="J425" s="117" t="s">
        <v>110</v>
      </c>
      <c r="K425" s="274">
        <v>4.5</v>
      </c>
      <c r="L425" s="253">
        <v>33</v>
      </c>
      <c r="M425" s="275"/>
    </row>
    <row r="426" spans="1:13">
      <c r="A426" s="116">
        <v>13</v>
      </c>
      <c r="B426" s="32" t="s">
        <v>453</v>
      </c>
      <c r="C426" s="33" t="s">
        <v>535</v>
      </c>
      <c r="D426" s="42" t="s">
        <v>536</v>
      </c>
      <c r="E426" s="118">
        <v>7.1</v>
      </c>
      <c r="F426" s="116" t="s">
        <v>29</v>
      </c>
      <c r="G426" s="116" t="s">
        <v>30</v>
      </c>
      <c r="H426" s="117" t="s">
        <v>416</v>
      </c>
      <c r="I426" s="116" t="s">
        <v>182</v>
      </c>
      <c r="J426" s="117" t="s">
        <v>38</v>
      </c>
      <c r="K426" s="274">
        <v>4.25</v>
      </c>
      <c r="L426" s="253">
        <v>34</v>
      </c>
      <c r="M426" s="275"/>
    </row>
    <row r="427" spans="1:13">
      <c r="A427" s="116">
        <v>14</v>
      </c>
      <c r="B427" s="32" t="s">
        <v>50</v>
      </c>
      <c r="C427" s="33" t="s">
        <v>574</v>
      </c>
      <c r="D427" s="42" t="s">
        <v>121</v>
      </c>
      <c r="E427" s="118">
        <v>7.1</v>
      </c>
      <c r="F427" s="116" t="s">
        <v>29</v>
      </c>
      <c r="G427" s="116" t="s">
        <v>30</v>
      </c>
      <c r="H427" s="117" t="s">
        <v>416</v>
      </c>
      <c r="I427" s="116" t="s">
        <v>80</v>
      </c>
      <c r="J427" s="117" t="s">
        <v>488</v>
      </c>
      <c r="K427" s="274">
        <v>4.25</v>
      </c>
      <c r="L427" s="253">
        <v>34</v>
      </c>
      <c r="M427" s="275"/>
    </row>
    <row r="428" spans="1:13">
      <c r="A428" s="116">
        <v>15</v>
      </c>
      <c r="B428" s="32" t="s">
        <v>89</v>
      </c>
      <c r="C428" s="33" t="s">
        <v>798</v>
      </c>
      <c r="D428" s="42" t="s">
        <v>88</v>
      </c>
      <c r="E428" s="118">
        <v>7.4</v>
      </c>
      <c r="F428" s="116" t="s">
        <v>29</v>
      </c>
      <c r="G428" s="116" t="s">
        <v>30</v>
      </c>
      <c r="H428" s="117" t="s">
        <v>416</v>
      </c>
      <c r="I428" s="116" t="s">
        <v>182</v>
      </c>
      <c r="J428" s="117" t="s">
        <v>26</v>
      </c>
      <c r="K428" s="274">
        <v>4</v>
      </c>
      <c r="L428" s="253">
        <v>36</v>
      </c>
      <c r="M428" s="275"/>
    </row>
    <row r="429" spans="1:13">
      <c r="A429" s="116">
        <v>16</v>
      </c>
      <c r="B429" s="32" t="s">
        <v>296</v>
      </c>
      <c r="C429" s="37" t="s">
        <v>214</v>
      </c>
      <c r="D429" s="124" t="s">
        <v>778</v>
      </c>
      <c r="E429" s="125">
        <v>7.2</v>
      </c>
      <c r="F429" s="126" t="s">
        <v>29</v>
      </c>
      <c r="G429" s="126" t="s">
        <v>30</v>
      </c>
      <c r="H429" s="127" t="s">
        <v>416</v>
      </c>
      <c r="I429" s="287" t="s">
        <v>54</v>
      </c>
      <c r="J429" s="117" t="s">
        <v>45</v>
      </c>
      <c r="K429" s="274">
        <v>4</v>
      </c>
      <c r="L429" s="253">
        <v>36</v>
      </c>
      <c r="M429" s="275"/>
    </row>
    <row r="430" spans="1:13">
      <c r="A430" s="116">
        <v>17</v>
      </c>
      <c r="B430" s="32" t="s">
        <v>168</v>
      </c>
      <c r="C430" s="37" t="s">
        <v>799</v>
      </c>
      <c r="D430" s="124" t="s">
        <v>800</v>
      </c>
      <c r="E430" s="125">
        <v>7.3</v>
      </c>
      <c r="F430" s="126" t="s">
        <v>29</v>
      </c>
      <c r="G430" s="126" t="s">
        <v>30</v>
      </c>
      <c r="H430" s="127" t="s">
        <v>416</v>
      </c>
      <c r="I430" s="287" t="s">
        <v>32</v>
      </c>
      <c r="J430" s="117" t="s">
        <v>48</v>
      </c>
      <c r="K430" s="274">
        <v>4</v>
      </c>
      <c r="L430" s="253">
        <v>36</v>
      </c>
      <c r="M430" s="275"/>
    </row>
    <row r="431" spans="1:13">
      <c r="A431" s="116">
        <v>18</v>
      </c>
      <c r="B431" s="34" t="s">
        <v>692</v>
      </c>
      <c r="C431" s="36" t="s">
        <v>728</v>
      </c>
      <c r="D431" s="128" t="s">
        <v>314</v>
      </c>
      <c r="E431" s="129">
        <v>7.1</v>
      </c>
      <c r="F431" s="130" t="s">
        <v>29</v>
      </c>
      <c r="G431" s="130" t="s">
        <v>30</v>
      </c>
      <c r="H431" s="119" t="s">
        <v>416</v>
      </c>
      <c r="I431" s="130" t="s">
        <v>37</v>
      </c>
      <c r="J431" s="117" t="s">
        <v>157</v>
      </c>
      <c r="K431" s="274">
        <v>3.75</v>
      </c>
      <c r="L431" s="253">
        <v>39</v>
      </c>
      <c r="M431" s="275"/>
    </row>
    <row r="432" spans="1:13">
      <c r="A432" s="116">
        <v>1</v>
      </c>
      <c r="B432" s="32" t="s">
        <v>432</v>
      </c>
      <c r="C432" s="33" t="s">
        <v>801</v>
      </c>
      <c r="D432" s="42" t="s">
        <v>802</v>
      </c>
      <c r="E432" s="118">
        <v>7.2</v>
      </c>
      <c r="F432" s="116" t="s">
        <v>72</v>
      </c>
      <c r="G432" s="116" t="s">
        <v>73</v>
      </c>
      <c r="H432" s="117" t="s">
        <v>416</v>
      </c>
      <c r="I432" s="116" t="s">
        <v>74</v>
      </c>
      <c r="J432" s="117" t="s">
        <v>145</v>
      </c>
      <c r="K432" s="274">
        <v>3.75</v>
      </c>
      <c r="L432" s="253">
        <v>39</v>
      </c>
      <c r="M432" s="275"/>
    </row>
    <row r="433" spans="1:13">
      <c r="A433" s="116">
        <v>2</v>
      </c>
      <c r="B433" s="32" t="s">
        <v>719</v>
      </c>
      <c r="C433" s="33" t="s">
        <v>525</v>
      </c>
      <c r="D433" s="42" t="s">
        <v>526</v>
      </c>
      <c r="E433" s="118">
        <v>7.1</v>
      </c>
      <c r="F433" s="116" t="s">
        <v>29</v>
      </c>
      <c r="G433" s="116" t="s">
        <v>30</v>
      </c>
      <c r="H433" s="117" t="s">
        <v>416</v>
      </c>
      <c r="I433" s="116" t="s">
        <v>167</v>
      </c>
      <c r="J433" s="117" t="s">
        <v>783</v>
      </c>
      <c r="K433" s="274">
        <v>3.75</v>
      </c>
      <c r="L433" s="253">
        <v>39</v>
      </c>
      <c r="M433" s="275"/>
    </row>
    <row r="434" spans="1:13">
      <c r="A434" s="116">
        <v>3</v>
      </c>
      <c r="B434" s="32" t="s">
        <v>59</v>
      </c>
      <c r="C434" s="37" t="s">
        <v>518</v>
      </c>
      <c r="D434" s="124" t="s">
        <v>519</v>
      </c>
      <c r="E434" s="125">
        <v>7.2</v>
      </c>
      <c r="F434" s="126" t="s">
        <v>29</v>
      </c>
      <c r="G434" s="126" t="s">
        <v>30</v>
      </c>
      <c r="H434" s="127" t="s">
        <v>416</v>
      </c>
      <c r="I434" s="287" t="s">
        <v>117</v>
      </c>
      <c r="J434" s="117" t="s">
        <v>254</v>
      </c>
      <c r="K434" s="274">
        <v>3.5</v>
      </c>
      <c r="L434" s="253">
        <v>42</v>
      </c>
      <c r="M434" s="275"/>
    </row>
    <row r="435" spans="1:13">
      <c r="A435" s="116">
        <v>4</v>
      </c>
      <c r="B435" s="32" t="s">
        <v>220</v>
      </c>
      <c r="C435" s="37" t="s">
        <v>803</v>
      </c>
      <c r="D435" s="124" t="s">
        <v>804</v>
      </c>
      <c r="E435" s="125">
        <v>7.4</v>
      </c>
      <c r="F435" s="126" t="s">
        <v>29</v>
      </c>
      <c r="G435" s="126" t="s">
        <v>30</v>
      </c>
      <c r="H435" s="127" t="s">
        <v>416</v>
      </c>
      <c r="I435" s="287" t="s">
        <v>32</v>
      </c>
      <c r="J435" s="117" t="s">
        <v>710</v>
      </c>
      <c r="K435" s="274">
        <v>3.5</v>
      </c>
      <c r="L435" s="253">
        <v>42</v>
      </c>
      <c r="M435" s="275"/>
    </row>
    <row r="436" spans="1:13">
      <c r="A436" s="116">
        <v>5</v>
      </c>
      <c r="B436" s="32" t="s">
        <v>390</v>
      </c>
      <c r="C436" s="37" t="s">
        <v>755</v>
      </c>
      <c r="D436" s="124" t="s">
        <v>606</v>
      </c>
      <c r="E436" s="125">
        <v>7.2</v>
      </c>
      <c r="F436" s="126" t="s">
        <v>29</v>
      </c>
      <c r="G436" s="126" t="s">
        <v>30</v>
      </c>
      <c r="H436" s="127" t="s">
        <v>416</v>
      </c>
      <c r="I436" s="287" t="s">
        <v>54</v>
      </c>
      <c r="J436" s="117" t="s">
        <v>135</v>
      </c>
      <c r="K436" s="274">
        <v>3</v>
      </c>
      <c r="L436" s="253">
        <v>44</v>
      </c>
      <c r="M436" s="275"/>
    </row>
    <row r="437" spans="1:13">
      <c r="A437" s="116">
        <v>6</v>
      </c>
      <c r="B437" s="32" t="s">
        <v>562</v>
      </c>
      <c r="C437" s="33" t="s">
        <v>557</v>
      </c>
      <c r="D437" s="42" t="s">
        <v>538</v>
      </c>
      <c r="E437" s="118">
        <v>7.7</v>
      </c>
      <c r="F437" s="116" t="s">
        <v>29</v>
      </c>
      <c r="G437" s="116" t="s">
        <v>30</v>
      </c>
      <c r="H437" s="117" t="s">
        <v>416</v>
      </c>
      <c r="I437" s="116" t="s">
        <v>58</v>
      </c>
      <c r="J437" s="117" t="s">
        <v>139</v>
      </c>
      <c r="K437" s="274">
        <v>3</v>
      </c>
      <c r="L437" s="253">
        <v>44</v>
      </c>
      <c r="M437" s="275"/>
    </row>
    <row r="438" spans="1:13">
      <c r="A438" s="116">
        <v>7</v>
      </c>
      <c r="B438" s="32" t="s">
        <v>130</v>
      </c>
      <c r="C438" s="33" t="s">
        <v>805</v>
      </c>
      <c r="D438" s="42" t="s">
        <v>804</v>
      </c>
      <c r="E438" s="118">
        <v>7.3</v>
      </c>
      <c r="F438" s="116" t="s">
        <v>29</v>
      </c>
      <c r="G438" s="116" t="s">
        <v>30</v>
      </c>
      <c r="H438" s="117" t="s">
        <v>416</v>
      </c>
      <c r="I438" s="116" t="s">
        <v>230</v>
      </c>
      <c r="J438" s="117" t="s">
        <v>655</v>
      </c>
      <c r="K438" s="274">
        <v>3</v>
      </c>
      <c r="L438" s="253">
        <v>44</v>
      </c>
      <c r="M438" s="275"/>
    </row>
    <row r="439" spans="1:13">
      <c r="A439" s="116">
        <v>8</v>
      </c>
      <c r="B439" s="32" t="s">
        <v>238</v>
      </c>
      <c r="C439" s="33" t="s">
        <v>541</v>
      </c>
      <c r="D439" s="42" t="s">
        <v>806</v>
      </c>
      <c r="E439" s="118">
        <v>7.4</v>
      </c>
      <c r="F439" s="116" t="s">
        <v>72</v>
      </c>
      <c r="G439" s="116" t="s">
        <v>73</v>
      </c>
      <c r="H439" s="117" t="s">
        <v>416</v>
      </c>
      <c r="I439" s="116" t="s">
        <v>74</v>
      </c>
      <c r="J439" s="117" t="s">
        <v>722</v>
      </c>
      <c r="K439" s="274">
        <v>3</v>
      </c>
      <c r="L439" s="253">
        <v>44</v>
      </c>
      <c r="M439" s="275"/>
    </row>
    <row r="440" spans="1:13">
      <c r="A440" s="116">
        <v>9</v>
      </c>
      <c r="B440" s="32" t="s">
        <v>139</v>
      </c>
      <c r="C440" s="33" t="s">
        <v>807</v>
      </c>
      <c r="D440" s="42" t="s">
        <v>808</v>
      </c>
      <c r="E440" s="118">
        <v>7.1</v>
      </c>
      <c r="F440" s="116" t="s">
        <v>29</v>
      </c>
      <c r="G440" s="116" t="s">
        <v>30</v>
      </c>
      <c r="H440" s="117" t="s">
        <v>416</v>
      </c>
      <c r="I440" s="116" t="s">
        <v>80</v>
      </c>
      <c r="J440" s="117" t="s">
        <v>730</v>
      </c>
      <c r="K440" s="274">
        <v>2.25</v>
      </c>
      <c r="L440" s="253">
        <v>48</v>
      </c>
      <c r="M440" s="275"/>
    </row>
    <row r="441" spans="1:13">
      <c r="A441" s="116">
        <v>10</v>
      </c>
      <c r="B441" s="32" t="s">
        <v>33</v>
      </c>
      <c r="C441" s="37" t="s">
        <v>809</v>
      </c>
      <c r="D441" s="124" t="s">
        <v>240</v>
      </c>
      <c r="E441" s="125">
        <v>7.3</v>
      </c>
      <c r="F441" s="126" t="s">
        <v>29</v>
      </c>
      <c r="G441" s="126" t="s">
        <v>30</v>
      </c>
      <c r="H441" s="127" t="s">
        <v>416</v>
      </c>
      <c r="I441" s="287" t="s">
        <v>172</v>
      </c>
      <c r="J441" s="117" t="s">
        <v>503</v>
      </c>
      <c r="K441" s="274">
        <v>1.75</v>
      </c>
      <c r="L441" s="253">
        <v>49</v>
      </c>
      <c r="M441" s="275"/>
    </row>
    <row r="442" spans="1:13">
      <c r="A442" s="116">
        <v>11</v>
      </c>
      <c r="B442" s="32" t="s">
        <v>119</v>
      </c>
      <c r="C442" s="33" t="s">
        <v>810</v>
      </c>
      <c r="D442" s="42" t="s">
        <v>104</v>
      </c>
      <c r="E442" s="118">
        <v>7.1</v>
      </c>
      <c r="F442" s="116" t="s">
        <v>29</v>
      </c>
      <c r="G442" s="116" t="s">
        <v>164</v>
      </c>
      <c r="H442" s="117" t="s">
        <v>416</v>
      </c>
      <c r="I442" s="116" t="s">
        <v>93</v>
      </c>
      <c r="J442" s="117" t="s">
        <v>708</v>
      </c>
      <c r="K442" s="274">
        <v>1.75</v>
      </c>
      <c r="L442" s="253">
        <v>49</v>
      </c>
      <c r="M442" s="275"/>
    </row>
    <row r="443" spans="1:13">
      <c r="A443" s="116">
        <v>12</v>
      </c>
      <c r="B443" s="32" t="s">
        <v>474</v>
      </c>
      <c r="C443" s="37" t="s">
        <v>767</v>
      </c>
      <c r="D443" s="124" t="s">
        <v>212</v>
      </c>
      <c r="E443" s="125">
        <v>7.3</v>
      </c>
      <c r="F443" s="126" t="s">
        <v>29</v>
      </c>
      <c r="G443" s="126" t="s">
        <v>30</v>
      </c>
      <c r="H443" s="127" t="s">
        <v>416</v>
      </c>
      <c r="I443" s="287" t="s">
        <v>117</v>
      </c>
      <c r="J443" s="117" t="s">
        <v>732</v>
      </c>
      <c r="K443" s="274">
        <v>1.75</v>
      </c>
      <c r="L443" s="253">
        <v>49</v>
      </c>
      <c r="M443" s="275"/>
    </row>
    <row r="444" spans="1:13">
      <c r="A444" s="116">
        <v>13</v>
      </c>
      <c r="B444" s="32" t="s">
        <v>177</v>
      </c>
      <c r="C444" s="33" t="s">
        <v>811</v>
      </c>
      <c r="D444" s="42" t="s">
        <v>653</v>
      </c>
      <c r="E444" s="118">
        <v>7.3</v>
      </c>
      <c r="F444" s="116" t="s">
        <v>29</v>
      </c>
      <c r="G444" s="116" t="s">
        <v>164</v>
      </c>
      <c r="H444" s="117" t="s">
        <v>416</v>
      </c>
      <c r="I444" s="116" t="s">
        <v>93</v>
      </c>
      <c r="J444" s="117" t="s">
        <v>793</v>
      </c>
      <c r="K444" s="274">
        <v>1.5</v>
      </c>
      <c r="L444" s="253">
        <v>52</v>
      </c>
      <c r="M444" s="275"/>
    </row>
    <row r="445" spans="1:13">
      <c r="A445" s="116">
        <v>14</v>
      </c>
      <c r="B445" s="32" t="s">
        <v>147</v>
      </c>
      <c r="C445" s="37" t="s">
        <v>551</v>
      </c>
      <c r="D445" s="124" t="s">
        <v>479</v>
      </c>
      <c r="E445" s="125">
        <v>7.2</v>
      </c>
      <c r="F445" s="126" t="s">
        <v>29</v>
      </c>
      <c r="G445" s="126" t="s">
        <v>30</v>
      </c>
      <c r="H445" s="127" t="s">
        <v>416</v>
      </c>
      <c r="I445" s="287" t="s">
        <v>172</v>
      </c>
      <c r="J445" s="117" t="s">
        <v>263</v>
      </c>
      <c r="K445" s="274">
        <v>1.25</v>
      </c>
      <c r="L445" s="253">
        <v>53</v>
      </c>
      <c r="M445" s="275"/>
    </row>
    <row r="446" spans="1:13">
      <c r="A446" s="116">
        <v>15</v>
      </c>
      <c r="B446" s="32" t="s">
        <v>26</v>
      </c>
      <c r="C446" s="33" t="s">
        <v>812</v>
      </c>
      <c r="D446" s="42" t="s">
        <v>813</v>
      </c>
      <c r="E446" s="118">
        <v>7.3</v>
      </c>
      <c r="F446" s="116" t="s">
        <v>29</v>
      </c>
      <c r="G446" s="116" t="s">
        <v>53</v>
      </c>
      <c r="H446" s="117" t="s">
        <v>416</v>
      </c>
      <c r="I446" s="116" t="s">
        <v>230</v>
      </c>
      <c r="J446" s="117" t="s">
        <v>782</v>
      </c>
      <c r="K446" s="274">
        <v>1.25</v>
      </c>
      <c r="L446" s="253">
        <v>53</v>
      </c>
      <c r="M446" s="275"/>
    </row>
    <row r="447" spans="1:13">
      <c r="A447" s="116">
        <v>16</v>
      </c>
      <c r="B447" s="32" t="s">
        <v>284</v>
      </c>
      <c r="C447" s="37" t="s">
        <v>745</v>
      </c>
      <c r="D447" s="124" t="s">
        <v>510</v>
      </c>
      <c r="E447" s="125">
        <v>7.1</v>
      </c>
      <c r="F447" s="126" t="s">
        <v>29</v>
      </c>
      <c r="G447" s="126" t="s">
        <v>30</v>
      </c>
      <c r="H447" s="127" t="s">
        <v>416</v>
      </c>
      <c r="I447" s="287" t="s">
        <v>172</v>
      </c>
      <c r="J447" s="117" t="s">
        <v>338</v>
      </c>
      <c r="K447" s="274">
        <v>1</v>
      </c>
      <c r="L447" s="253">
        <v>55</v>
      </c>
      <c r="M447" s="275"/>
    </row>
    <row r="448" spans="1:13">
      <c r="A448" s="116">
        <v>17</v>
      </c>
      <c r="B448" s="32" t="s">
        <v>142</v>
      </c>
      <c r="C448" s="37" t="s">
        <v>814</v>
      </c>
      <c r="D448" s="124" t="s">
        <v>815</v>
      </c>
      <c r="E448" s="125">
        <v>7.1</v>
      </c>
      <c r="F448" s="126" t="s">
        <v>53</v>
      </c>
      <c r="G448" s="126" t="s">
        <v>30</v>
      </c>
      <c r="H448" s="127" t="s">
        <v>416</v>
      </c>
      <c r="I448" s="287" t="s">
        <v>133</v>
      </c>
      <c r="J448" s="117" t="s">
        <v>251</v>
      </c>
      <c r="K448" s="274">
        <v>1</v>
      </c>
      <c r="L448" s="253">
        <v>55</v>
      </c>
      <c r="M448" s="275"/>
    </row>
    <row r="449" spans="1:13">
      <c r="A449" s="116">
        <v>18</v>
      </c>
      <c r="B449" s="32" t="s">
        <v>494</v>
      </c>
      <c r="C449" s="33" t="s">
        <v>146</v>
      </c>
      <c r="D449" s="124" t="s">
        <v>132</v>
      </c>
      <c r="E449" s="125">
        <v>7.2</v>
      </c>
      <c r="F449" s="126" t="s">
        <v>29</v>
      </c>
      <c r="G449" s="126" t="s">
        <v>30</v>
      </c>
      <c r="H449" s="127" t="s">
        <v>416</v>
      </c>
      <c r="I449" s="287" t="s">
        <v>122</v>
      </c>
      <c r="J449" s="117" t="s">
        <v>441</v>
      </c>
      <c r="K449" s="274">
        <v>1</v>
      </c>
      <c r="L449" s="253">
        <v>55</v>
      </c>
      <c r="M449" s="275"/>
    </row>
    <row r="450" spans="1:13">
      <c r="A450" s="116">
        <v>19</v>
      </c>
      <c r="B450" s="32" t="s">
        <v>99</v>
      </c>
      <c r="C450" s="33" t="s">
        <v>816</v>
      </c>
      <c r="D450" s="42" t="s">
        <v>42</v>
      </c>
      <c r="E450" s="118">
        <v>7.2</v>
      </c>
      <c r="F450" s="116" t="s">
        <v>29</v>
      </c>
      <c r="G450" s="116" t="s">
        <v>30</v>
      </c>
      <c r="H450" s="117" t="s">
        <v>416</v>
      </c>
      <c r="I450" s="116" t="s">
        <v>182</v>
      </c>
      <c r="J450" s="117" t="s">
        <v>351</v>
      </c>
      <c r="K450" s="274">
        <v>1</v>
      </c>
      <c r="L450" s="253">
        <v>55</v>
      </c>
      <c r="M450" s="275"/>
    </row>
    <row r="451" spans="1:13">
      <c r="A451" s="116">
        <v>20</v>
      </c>
      <c r="B451" s="32" t="s">
        <v>145</v>
      </c>
      <c r="C451" s="33" t="s">
        <v>817</v>
      </c>
      <c r="D451" s="42" t="s">
        <v>587</v>
      </c>
      <c r="E451" s="118">
        <v>7.1</v>
      </c>
      <c r="F451" s="116" t="s">
        <v>53</v>
      </c>
      <c r="G451" s="116" t="s">
        <v>30</v>
      </c>
      <c r="H451" s="117" t="s">
        <v>416</v>
      </c>
      <c r="I451" s="116" t="s">
        <v>230</v>
      </c>
      <c r="J451" s="117" t="s">
        <v>712</v>
      </c>
      <c r="K451" s="274">
        <v>1</v>
      </c>
      <c r="L451" s="253">
        <v>55</v>
      </c>
      <c r="M451" s="275"/>
    </row>
    <row r="452" spans="1:13">
      <c r="A452" s="116">
        <v>21</v>
      </c>
      <c r="B452" s="32" t="s">
        <v>138</v>
      </c>
      <c r="C452" s="33" t="s">
        <v>630</v>
      </c>
      <c r="D452" s="42" t="s">
        <v>818</v>
      </c>
      <c r="E452" s="118">
        <v>7.3</v>
      </c>
      <c r="F452" s="116" t="s">
        <v>72</v>
      </c>
      <c r="G452" s="116" t="s">
        <v>73</v>
      </c>
      <c r="H452" s="117" t="s">
        <v>416</v>
      </c>
      <c r="I452" s="116" t="s">
        <v>74</v>
      </c>
      <c r="J452" s="117" t="s">
        <v>790</v>
      </c>
      <c r="K452" s="274">
        <v>0.75</v>
      </c>
      <c r="L452" s="253">
        <v>60</v>
      </c>
      <c r="M452" s="275"/>
    </row>
    <row r="453" spans="1:13">
      <c r="A453" s="116">
        <v>22</v>
      </c>
      <c r="B453" s="32" t="s">
        <v>304</v>
      </c>
      <c r="C453" s="33" t="s">
        <v>819</v>
      </c>
      <c r="D453" s="42" t="s">
        <v>278</v>
      </c>
      <c r="E453" s="118">
        <v>7.1</v>
      </c>
      <c r="F453" s="116" t="s">
        <v>53</v>
      </c>
      <c r="G453" s="116" t="s">
        <v>164</v>
      </c>
      <c r="H453" s="117" t="s">
        <v>416</v>
      </c>
      <c r="I453" s="116" t="s">
        <v>93</v>
      </c>
      <c r="J453" s="117" t="s">
        <v>331</v>
      </c>
      <c r="K453" s="274">
        <v>0.5</v>
      </c>
      <c r="L453" s="253">
        <v>61</v>
      </c>
      <c r="M453" s="275"/>
    </row>
    <row r="454" spans="1:13">
      <c r="A454" s="116">
        <v>23</v>
      </c>
      <c r="B454" s="32" t="s">
        <v>179</v>
      </c>
      <c r="C454" s="37" t="s">
        <v>599</v>
      </c>
      <c r="D454" s="124" t="s">
        <v>423</v>
      </c>
      <c r="E454" s="125">
        <v>7.2</v>
      </c>
      <c r="F454" s="126" t="s">
        <v>29</v>
      </c>
      <c r="G454" s="126" t="s">
        <v>30</v>
      </c>
      <c r="H454" s="127" t="s">
        <v>416</v>
      </c>
      <c r="I454" s="287" t="s">
        <v>100</v>
      </c>
      <c r="J454" s="117" t="s">
        <v>142</v>
      </c>
      <c r="K454" s="274">
        <v>0.5</v>
      </c>
      <c r="L454" s="253">
        <v>61</v>
      </c>
      <c r="M454" s="275"/>
    </row>
    <row r="455" spans="1:13">
      <c r="A455" s="116">
        <v>24</v>
      </c>
      <c r="B455" s="32" t="s">
        <v>160</v>
      </c>
      <c r="C455" s="38" t="s">
        <v>586</v>
      </c>
      <c r="D455" s="131" t="s">
        <v>587</v>
      </c>
      <c r="E455" s="125">
        <v>7.4</v>
      </c>
      <c r="F455" s="127" t="s">
        <v>53</v>
      </c>
      <c r="G455" s="127" t="s">
        <v>30</v>
      </c>
      <c r="H455" s="127" t="s">
        <v>416</v>
      </c>
      <c r="I455" s="287" t="s">
        <v>100</v>
      </c>
      <c r="J455" s="117" t="s">
        <v>747</v>
      </c>
      <c r="K455" s="274">
        <v>0.25</v>
      </c>
      <c r="L455" s="253">
        <v>63</v>
      </c>
      <c r="M455" s="275"/>
    </row>
    <row r="456" spans="1:13">
      <c r="A456" s="116">
        <v>25</v>
      </c>
      <c r="B456" s="32" t="s">
        <v>169</v>
      </c>
      <c r="C456" s="33" t="s">
        <v>703</v>
      </c>
      <c r="D456" s="42" t="s">
        <v>125</v>
      </c>
      <c r="E456" s="118">
        <v>7.2</v>
      </c>
      <c r="F456" s="116" t="s">
        <v>29</v>
      </c>
      <c r="G456" s="116" t="s">
        <v>30</v>
      </c>
      <c r="H456" s="117" t="s">
        <v>416</v>
      </c>
      <c r="I456" s="116" t="s">
        <v>206</v>
      </c>
      <c r="J456" s="117" t="s">
        <v>717</v>
      </c>
      <c r="K456" s="274">
        <v>0</v>
      </c>
      <c r="L456" s="253">
        <v>64</v>
      </c>
      <c r="M456" s="275"/>
    </row>
    <row r="458" spans="1:13">
      <c r="A458" s="371" t="s">
        <v>516</v>
      </c>
      <c r="B458" s="371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</row>
    <row r="459" spans="1:13">
      <c r="A459" s="372" t="s">
        <v>0</v>
      </c>
      <c r="B459" s="372"/>
      <c r="C459" s="372"/>
      <c r="D459" s="372"/>
      <c r="E459" s="372"/>
      <c r="F459" s="372"/>
      <c r="G459" s="372"/>
      <c r="H459" s="372"/>
      <c r="I459" s="372"/>
      <c r="J459" s="372"/>
      <c r="K459" s="372"/>
      <c r="L459" s="372"/>
      <c r="M459" s="372"/>
    </row>
    <row r="460" spans="1:13">
      <c r="A460" s="373"/>
      <c r="B460" s="373"/>
      <c r="C460" s="373"/>
      <c r="D460" s="373"/>
      <c r="E460" s="373"/>
      <c r="F460" s="373"/>
      <c r="G460" s="373"/>
      <c r="H460" s="373"/>
      <c r="I460" s="373"/>
    </row>
    <row r="461" spans="1:13">
      <c r="A461" s="249"/>
      <c r="B461" s="250"/>
      <c r="C461" s="249"/>
      <c r="D461" s="249"/>
      <c r="E461" s="251"/>
      <c r="F461" s="368" t="s">
        <v>1</v>
      </c>
      <c r="G461" s="368"/>
      <c r="H461" s="252" t="s">
        <v>820</v>
      </c>
      <c r="I461" s="249"/>
    </row>
    <row r="462" spans="1:13">
      <c r="A462" s="280" t="s">
        <v>5</v>
      </c>
      <c r="B462" s="281" t="s">
        <v>6</v>
      </c>
      <c r="C462" s="369" t="s">
        <v>7</v>
      </c>
      <c r="D462" s="370"/>
      <c r="E462" s="257" t="s">
        <v>8</v>
      </c>
      <c r="F462" s="282" t="s">
        <v>9</v>
      </c>
      <c r="G462" s="282" t="s">
        <v>10</v>
      </c>
      <c r="H462" s="283" t="s">
        <v>11</v>
      </c>
      <c r="I462" s="282" t="s">
        <v>12</v>
      </c>
      <c r="J462" s="233" t="s">
        <v>13</v>
      </c>
      <c r="K462" s="274" t="s">
        <v>14</v>
      </c>
      <c r="L462" s="253" t="s">
        <v>821</v>
      </c>
      <c r="M462" s="275" t="s">
        <v>16</v>
      </c>
    </row>
    <row r="463" spans="1:13">
      <c r="A463" s="116">
        <v>1</v>
      </c>
      <c r="B463" s="39" t="s">
        <v>822</v>
      </c>
      <c r="C463" s="132" t="s">
        <v>823</v>
      </c>
      <c r="D463" s="133" t="s">
        <v>736</v>
      </c>
      <c r="E463" s="134">
        <v>8.1</v>
      </c>
      <c r="F463" s="116" t="s">
        <v>29</v>
      </c>
      <c r="G463" s="116" t="s">
        <v>30</v>
      </c>
      <c r="H463" s="117" t="s">
        <v>824</v>
      </c>
      <c r="I463" s="33" t="s">
        <v>167</v>
      </c>
      <c r="J463" s="117" t="s">
        <v>390</v>
      </c>
      <c r="K463" s="274">
        <v>10.5</v>
      </c>
      <c r="L463" s="253">
        <v>1</v>
      </c>
      <c r="M463" s="275" t="s">
        <v>825</v>
      </c>
    </row>
    <row r="464" spans="1:13">
      <c r="A464" s="116">
        <v>2</v>
      </c>
      <c r="B464" s="40" t="s">
        <v>261</v>
      </c>
      <c r="C464" s="33" t="s">
        <v>826</v>
      </c>
      <c r="D464" s="42" t="s">
        <v>587</v>
      </c>
      <c r="E464" s="118">
        <v>8.3000000000000007</v>
      </c>
      <c r="F464" s="116" t="s">
        <v>53</v>
      </c>
      <c r="G464" s="116" t="s">
        <v>30</v>
      </c>
      <c r="H464" s="117" t="s">
        <v>824</v>
      </c>
      <c r="I464" s="33" t="s">
        <v>182</v>
      </c>
      <c r="J464" s="117" t="s">
        <v>827</v>
      </c>
      <c r="K464" s="274">
        <v>10</v>
      </c>
      <c r="L464" s="253">
        <v>2</v>
      </c>
      <c r="M464" s="275" t="s">
        <v>19</v>
      </c>
    </row>
    <row r="465" spans="1:13">
      <c r="A465" s="116">
        <v>3</v>
      </c>
      <c r="B465" s="40" t="s">
        <v>184</v>
      </c>
      <c r="C465" s="33" t="s">
        <v>828</v>
      </c>
      <c r="D465" s="42" t="s">
        <v>201</v>
      </c>
      <c r="E465" s="118">
        <v>8.1999999999999993</v>
      </c>
      <c r="F465" s="116" t="s">
        <v>29</v>
      </c>
      <c r="G465" s="116" t="s">
        <v>30</v>
      </c>
      <c r="H465" s="117" t="s">
        <v>824</v>
      </c>
      <c r="I465" s="33" t="s">
        <v>80</v>
      </c>
      <c r="J465" s="117" t="s">
        <v>579</v>
      </c>
      <c r="K465" s="274">
        <v>9.75</v>
      </c>
      <c r="L465" s="253">
        <v>3</v>
      </c>
      <c r="M465" s="275" t="s">
        <v>20</v>
      </c>
    </row>
    <row r="466" spans="1:13">
      <c r="A466" s="116">
        <v>4</v>
      </c>
      <c r="B466" s="40" t="s">
        <v>245</v>
      </c>
      <c r="C466" s="33" t="s">
        <v>829</v>
      </c>
      <c r="D466" s="42" t="s">
        <v>171</v>
      </c>
      <c r="E466" s="118">
        <v>8.4</v>
      </c>
      <c r="F466" s="116" t="s">
        <v>53</v>
      </c>
      <c r="G466" s="116" t="s">
        <v>30</v>
      </c>
      <c r="H466" s="117" t="s">
        <v>824</v>
      </c>
      <c r="I466" s="33" t="s">
        <v>182</v>
      </c>
      <c r="J466" s="117" t="s">
        <v>822</v>
      </c>
      <c r="K466" s="274">
        <v>9.75</v>
      </c>
      <c r="L466" s="253">
        <v>3</v>
      </c>
      <c r="M466" s="275" t="s">
        <v>20</v>
      </c>
    </row>
    <row r="467" spans="1:13">
      <c r="A467" s="116">
        <v>5</v>
      </c>
      <c r="B467" s="40" t="s">
        <v>91</v>
      </c>
      <c r="C467" s="33" t="s">
        <v>830</v>
      </c>
      <c r="D467" s="42" t="s">
        <v>84</v>
      </c>
      <c r="E467" s="118">
        <v>8.1</v>
      </c>
      <c r="F467" s="116" t="s">
        <v>53</v>
      </c>
      <c r="G467" s="116" t="s">
        <v>164</v>
      </c>
      <c r="H467" s="117" t="s">
        <v>824</v>
      </c>
      <c r="I467" s="33" t="s">
        <v>93</v>
      </c>
      <c r="J467" s="117" t="s">
        <v>459</v>
      </c>
      <c r="K467" s="274">
        <v>9</v>
      </c>
      <c r="L467" s="253">
        <v>5</v>
      </c>
      <c r="M467" s="275" t="s">
        <v>20</v>
      </c>
    </row>
    <row r="468" spans="1:13">
      <c r="A468" s="116">
        <v>6</v>
      </c>
      <c r="B468" s="39" t="s">
        <v>390</v>
      </c>
      <c r="C468" s="135" t="s">
        <v>831</v>
      </c>
      <c r="D468" s="136" t="s">
        <v>832</v>
      </c>
      <c r="E468" s="134">
        <v>8.1999999999999993</v>
      </c>
      <c r="F468" s="117" t="s">
        <v>29</v>
      </c>
      <c r="G468" s="117" t="s">
        <v>30</v>
      </c>
      <c r="H468" s="117" t="s">
        <v>824</v>
      </c>
      <c r="I468" s="33" t="s">
        <v>100</v>
      </c>
      <c r="J468" s="117" t="s">
        <v>199</v>
      </c>
      <c r="K468" s="274">
        <v>8.75</v>
      </c>
      <c r="L468" s="253">
        <v>6</v>
      </c>
      <c r="M468" s="275" t="s">
        <v>20</v>
      </c>
    </row>
    <row r="469" spans="1:13">
      <c r="A469" s="116">
        <v>7</v>
      </c>
      <c r="B469" s="39" t="s">
        <v>833</v>
      </c>
      <c r="C469" s="132" t="s">
        <v>834</v>
      </c>
      <c r="D469" s="133" t="s">
        <v>835</v>
      </c>
      <c r="E469" s="134">
        <v>8.1</v>
      </c>
      <c r="F469" s="116" t="s">
        <v>29</v>
      </c>
      <c r="G469" s="116" t="s">
        <v>30</v>
      </c>
      <c r="H469" s="117" t="s">
        <v>824</v>
      </c>
      <c r="I469" s="33" t="s">
        <v>105</v>
      </c>
      <c r="J469" s="117" t="s">
        <v>836</v>
      </c>
      <c r="K469" s="274">
        <v>8.75</v>
      </c>
      <c r="L469" s="253">
        <v>6</v>
      </c>
      <c r="M469" s="275" t="s">
        <v>20</v>
      </c>
    </row>
    <row r="470" spans="1:13">
      <c r="A470" s="116">
        <v>8</v>
      </c>
      <c r="B470" s="39" t="s">
        <v>494</v>
      </c>
      <c r="C470" s="137" t="s">
        <v>837</v>
      </c>
      <c r="D470" s="138" t="s">
        <v>838</v>
      </c>
      <c r="E470" s="134">
        <v>8.1999999999999993</v>
      </c>
      <c r="F470" s="116" t="s">
        <v>53</v>
      </c>
      <c r="G470" s="116" t="s">
        <v>30</v>
      </c>
      <c r="H470" s="117" t="s">
        <v>824</v>
      </c>
      <c r="I470" s="33" t="s">
        <v>133</v>
      </c>
      <c r="J470" s="117" t="s">
        <v>839</v>
      </c>
      <c r="K470" s="274">
        <v>8.25</v>
      </c>
      <c r="L470" s="253">
        <v>8</v>
      </c>
      <c r="M470" s="275" t="s">
        <v>20</v>
      </c>
    </row>
    <row r="471" spans="1:13">
      <c r="A471" s="116">
        <v>9</v>
      </c>
      <c r="B471" s="39" t="s">
        <v>840</v>
      </c>
      <c r="C471" s="132" t="s">
        <v>841</v>
      </c>
      <c r="D471" s="133" t="s">
        <v>141</v>
      </c>
      <c r="E471" s="134">
        <v>8.3000000000000007</v>
      </c>
      <c r="F471" s="116" t="s">
        <v>29</v>
      </c>
      <c r="G471" s="116" t="s">
        <v>30</v>
      </c>
      <c r="H471" s="117" t="s">
        <v>824</v>
      </c>
      <c r="I471" s="33" t="s">
        <v>105</v>
      </c>
      <c r="J471" s="117" t="s">
        <v>842</v>
      </c>
      <c r="K471" s="274">
        <v>8</v>
      </c>
      <c r="L471" s="253">
        <v>9</v>
      </c>
      <c r="M471" s="275" t="s">
        <v>20</v>
      </c>
    </row>
    <row r="472" spans="1:13">
      <c r="A472" s="116">
        <v>10</v>
      </c>
      <c r="B472" s="39" t="s">
        <v>843</v>
      </c>
      <c r="C472" s="132" t="s">
        <v>844</v>
      </c>
      <c r="D472" s="133" t="s">
        <v>423</v>
      </c>
      <c r="E472" s="134">
        <v>8.5</v>
      </c>
      <c r="F472" s="116" t="s">
        <v>53</v>
      </c>
      <c r="G472" s="116" t="s">
        <v>30</v>
      </c>
      <c r="H472" s="117" t="s">
        <v>824</v>
      </c>
      <c r="I472" s="33" t="s">
        <v>37</v>
      </c>
      <c r="J472" s="117" t="s">
        <v>684</v>
      </c>
      <c r="K472" s="274">
        <v>7.75</v>
      </c>
      <c r="L472" s="253">
        <v>10</v>
      </c>
      <c r="M472" s="275" t="s">
        <v>20</v>
      </c>
    </row>
    <row r="473" spans="1:13">
      <c r="A473" s="116">
        <v>11</v>
      </c>
      <c r="B473" s="40" t="s">
        <v>161</v>
      </c>
      <c r="C473" s="33" t="s">
        <v>845</v>
      </c>
      <c r="D473" s="42" t="s">
        <v>607</v>
      </c>
      <c r="E473" s="118">
        <v>8.1</v>
      </c>
      <c r="F473" s="116" t="s">
        <v>53</v>
      </c>
      <c r="G473" s="116" t="s">
        <v>30</v>
      </c>
      <c r="H473" s="117" t="s">
        <v>824</v>
      </c>
      <c r="I473" s="33" t="s">
        <v>230</v>
      </c>
      <c r="J473" s="117" t="s">
        <v>222</v>
      </c>
      <c r="K473" s="274">
        <v>7.25</v>
      </c>
      <c r="L473" s="253">
        <v>11</v>
      </c>
      <c r="M473" s="275" t="s">
        <v>20</v>
      </c>
    </row>
    <row r="474" spans="1:13">
      <c r="A474" s="116">
        <v>12</v>
      </c>
      <c r="B474" s="39" t="s">
        <v>846</v>
      </c>
      <c r="C474" s="132" t="s">
        <v>847</v>
      </c>
      <c r="D474" s="133" t="s">
        <v>79</v>
      </c>
      <c r="E474" s="134">
        <v>8.5</v>
      </c>
      <c r="F474" s="116" t="s">
        <v>29</v>
      </c>
      <c r="G474" s="116" t="s">
        <v>30</v>
      </c>
      <c r="H474" s="117" t="s">
        <v>824</v>
      </c>
      <c r="I474" s="33" t="s">
        <v>37</v>
      </c>
      <c r="J474" s="117" t="s">
        <v>848</v>
      </c>
      <c r="K474" s="274">
        <v>7.25</v>
      </c>
      <c r="L474" s="253">
        <v>11</v>
      </c>
      <c r="M474" s="275" t="s">
        <v>20</v>
      </c>
    </row>
    <row r="475" spans="1:13">
      <c r="A475" s="116">
        <v>13</v>
      </c>
      <c r="B475" s="40" t="s">
        <v>232</v>
      </c>
      <c r="C475" s="33" t="s">
        <v>849</v>
      </c>
      <c r="D475" s="42" t="s">
        <v>201</v>
      </c>
      <c r="E475" s="118">
        <v>8.1999999999999993</v>
      </c>
      <c r="F475" s="116" t="s">
        <v>53</v>
      </c>
      <c r="G475" s="116" t="s">
        <v>30</v>
      </c>
      <c r="H475" s="117" t="s">
        <v>824</v>
      </c>
      <c r="I475" s="33" t="s">
        <v>230</v>
      </c>
      <c r="J475" s="117" t="s">
        <v>741</v>
      </c>
      <c r="K475" s="274">
        <v>7</v>
      </c>
      <c r="L475" s="253">
        <v>13</v>
      </c>
      <c r="M475" s="275" t="s">
        <v>20</v>
      </c>
    </row>
    <row r="476" spans="1:13">
      <c r="A476" s="116">
        <v>14</v>
      </c>
      <c r="B476" s="39" t="s">
        <v>850</v>
      </c>
      <c r="C476" s="132" t="s">
        <v>851</v>
      </c>
      <c r="D476" s="133" t="s">
        <v>366</v>
      </c>
      <c r="E476" s="134">
        <v>8.4</v>
      </c>
      <c r="F476" s="116" t="s">
        <v>29</v>
      </c>
      <c r="G476" s="116" t="s">
        <v>30</v>
      </c>
      <c r="H476" s="117" t="s">
        <v>824</v>
      </c>
      <c r="I476" s="33" t="s">
        <v>167</v>
      </c>
      <c r="J476" s="117" t="s">
        <v>435</v>
      </c>
      <c r="K476" s="274">
        <v>6.75</v>
      </c>
      <c r="L476" s="253">
        <v>14</v>
      </c>
      <c r="M476" s="275" t="s">
        <v>21</v>
      </c>
    </row>
    <row r="477" spans="1:13">
      <c r="A477" s="116">
        <v>15</v>
      </c>
      <c r="B477" s="39" t="s">
        <v>296</v>
      </c>
      <c r="C477" s="137" t="s">
        <v>682</v>
      </c>
      <c r="D477" s="138" t="s">
        <v>240</v>
      </c>
      <c r="E477" s="134">
        <v>8.3000000000000007</v>
      </c>
      <c r="F477" s="116" t="s">
        <v>53</v>
      </c>
      <c r="G477" s="116" t="s">
        <v>30</v>
      </c>
      <c r="H477" s="117" t="s">
        <v>824</v>
      </c>
      <c r="I477" s="33" t="s">
        <v>172</v>
      </c>
      <c r="J477" s="117" t="s">
        <v>852</v>
      </c>
      <c r="K477" s="274">
        <v>6.75</v>
      </c>
      <c r="L477" s="253">
        <v>14</v>
      </c>
      <c r="M477" s="275" t="s">
        <v>21</v>
      </c>
    </row>
    <row r="478" spans="1:13">
      <c r="A478" s="116">
        <v>16</v>
      </c>
      <c r="B478" s="39" t="s">
        <v>853</v>
      </c>
      <c r="C478" s="132" t="s">
        <v>693</v>
      </c>
      <c r="D478" s="133" t="s">
        <v>275</v>
      </c>
      <c r="E478" s="134">
        <v>8.6</v>
      </c>
      <c r="F478" s="116" t="s">
        <v>29</v>
      </c>
      <c r="G478" s="116" t="s">
        <v>30</v>
      </c>
      <c r="H478" s="117" t="s">
        <v>824</v>
      </c>
      <c r="I478" s="33" t="s">
        <v>58</v>
      </c>
      <c r="J478" s="117" t="s">
        <v>427</v>
      </c>
      <c r="K478" s="274">
        <v>6.5</v>
      </c>
      <c r="L478" s="253">
        <v>16</v>
      </c>
      <c r="M478" s="275" t="s">
        <v>21</v>
      </c>
    </row>
    <row r="479" spans="1:13">
      <c r="A479" s="130">
        <v>17</v>
      </c>
      <c r="B479" s="41" t="s">
        <v>854</v>
      </c>
      <c r="C479" s="139" t="s">
        <v>776</v>
      </c>
      <c r="D479" s="140" t="s">
        <v>84</v>
      </c>
      <c r="E479" s="141">
        <v>8.1</v>
      </c>
      <c r="F479" s="130" t="s">
        <v>53</v>
      </c>
      <c r="G479" s="130" t="s">
        <v>30</v>
      </c>
      <c r="H479" s="119" t="s">
        <v>824</v>
      </c>
      <c r="I479" s="33" t="s">
        <v>58</v>
      </c>
      <c r="J479" s="117" t="s">
        <v>114</v>
      </c>
      <c r="K479" s="274">
        <v>6.5</v>
      </c>
      <c r="L479" s="253">
        <v>16</v>
      </c>
      <c r="M479" s="275" t="s">
        <v>21</v>
      </c>
    </row>
    <row r="480" spans="1:13">
      <c r="A480" s="116">
        <v>1</v>
      </c>
      <c r="B480" s="39" t="s">
        <v>855</v>
      </c>
      <c r="C480" s="132" t="s">
        <v>856</v>
      </c>
      <c r="D480" s="133" t="s">
        <v>857</v>
      </c>
      <c r="E480" s="134">
        <v>8.4</v>
      </c>
      <c r="F480" s="116" t="s">
        <v>29</v>
      </c>
      <c r="G480" s="116" t="s">
        <v>30</v>
      </c>
      <c r="H480" s="117" t="s">
        <v>824</v>
      </c>
      <c r="I480" s="33" t="s">
        <v>167</v>
      </c>
      <c r="J480" s="117" t="s">
        <v>448</v>
      </c>
      <c r="K480" s="274">
        <v>6.5</v>
      </c>
      <c r="L480" s="253">
        <v>16</v>
      </c>
      <c r="M480" s="275" t="s">
        <v>21</v>
      </c>
    </row>
    <row r="481" spans="1:13">
      <c r="A481" s="116">
        <v>2</v>
      </c>
      <c r="B481" s="39" t="s">
        <v>858</v>
      </c>
      <c r="C481" s="132" t="s">
        <v>859</v>
      </c>
      <c r="D481" s="133" t="s">
        <v>311</v>
      </c>
      <c r="E481" s="134">
        <v>8.5</v>
      </c>
      <c r="F481" s="116" t="s">
        <v>53</v>
      </c>
      <c r="G481" s="116" t="s">
        <v>30</v>
      </c>
      <c r="H481" s="117" t="s">
        <v>824</v>
      </c>
      <c r="I481" s="33" t="s">
        <v>105</v>
      </c>
      <c r="J481" s="117" t="s">
        <v>854</v>
      </c>
      <c r="K481" s="274">
        <v>6.5</v>
      </c>
      <c r="L481" s="253">
        <v>16</v>
      </c>
      <c r="M481" s="275" t="s">
        <v>21</v>
      </c>
    </row>
    <row r="482" spans="1:13">
      <c r="A482" s="116">
        <v>3</v>
      </c>
      <c r="B482" s="40" t="s">
        <v>255</v>
      </c>
      <c r="C482" s="33" t="s">
        <v>860</v>
      </c>
      <c r="D482" s="42" t="s">
        <v>212</v>
      </c>
      <c r="E482" s="118">
        <v>8.1999999999999993</v>
      </c>
      <c r="F482" s="116" t="s">
        <v>29</v>
      </c>
      <c r="G482" s="116" t="s">
        <v>30</v>
      </c>
      <c r="H482" s="117" t="s">
        <v>824</v>
      </c>
      <c r="I482" s="33" t="s">
        <v>80</v>
      </c>
      <c r="J482" s="117" t="s">
        <v>861</v>
      </c>
      <c r="K482" s="274">
        <v>6.5</v>
      </c>
      <c r="L482" s="253">
        <v>16</v>
      </c>
      <c r="M482" s="275" t="s">
        <v>21</v>
      </c>
    </row>
    <row r="483" spans="1:13">
      <c r="A483" s="116">
        <v>4</v>
      </c>
      <c r="B483" s="39" t="s">
        <v>156</v>
      </c>
      <c r="C483" s="137" t="s">
        <v>457</v>
      </c>
      <c r="D483" s="138" t="s">
        <v>434</v>
      </c>
      <c r="E483" s="134">
        <v>8.1</v>
      </c>
      <c r="F483" s="116" t="s">
        <v>53</v>
      </c>
      <c r="G483" s="116" t="s">
        <v>30</v>
      </c>
      <c r="H483" s="117" t="s">
        <v>824</v>
      </c>
      <c r="I483" s="33" t="s">
        <v>117</v>
      </c>
      <c r="J483" s="117" t="s">
        <v>862</v>
      </c>
      <c r="K483" s="274">
        <v>6.5</v>
      </c>
      <c r="L483" s="253">
        <v>16</v>
      </c>
      <c r="M483" s="275" t="s">
        <v>21</v>
      </c>
    </row>
    <row r="484" spans="1:13">
      <c r="A484" s="116">
        <v>5</v>
      </c>
      <c r="B484" s="39" t="s">
        <v>863</v>
      </c>
      <c r="C484" s="132" t="s">
        <v>623</v>
      </c>
      <c r="D484" s="133" t="s">
        <v>234</v>
      </c>
      <c r="E484" s="134">
        <v>8.4</v>
      </c>
      <c r="F484" s="116" t="s">
        <v>29</v>
      </c>
      <c r="G484" s="116" t="s">
        <v>30</v>
      </c>
      <c r="H484" s="117" t="s">
        <v>824</v>
      </c>
      <c r="I484" s="33" t="s">
        <v>37</v>
      </c>
      <c r="J484" s="117" t="s">
        <v>374</v>
      </c>
      <c r="K484" s="274">
        <v>6.25</v>
      </c>
      <c r="L484" s="253">
        <v>22</v>
      </c>
      <c r="M484" s="284" t="s">
        <v>21</v>
      </c>
    </row>
    <row r="485" spans="1:13">
      <c r="A485" s="116">
        <v>6</v>
      </c>
      <c r="B485" s="39" t="s">
        <v>864</v>
      </c>
      <c r="C485" s="132" t="s">
        <v>865</v>
      </c>
      <c r="D485" s="133" t="s">
        <v>383</v>
      </c>
      <c r="E485" s="134">
        <v>8.1</v>
      </c>
      <c r="F485" s="116" t="s">
        <v>29</v>
      </c>
      <c r="G485" s="116" t="s">
        <v>30</v>
      </c>
      <c r="H485" s="117" t="s">
        <v>824</v>
      </c>
      <c r="I485" s="33" t="s">
        <v>37</v>
      </c>
      <c r="J485" s="117" t="s">
        <v>508</v>
      </c>
      <c r="K485" s="274">
        <v>6</v>
      </c>
      <c r="L485" s="253">
        <v>23</v>
      </c>
      <c r="M485" s="284" t="s">
        <v>21</v>
      </c>
    </row>
    <row r="486" spans="1:13">
      <c r="A486" s="116">
        <v>7</v>
      </c>
      <c r="B486" s="39" t="s">
        <v>329</v>
      </c>
      <c r="C486" s="137" t="s">
        <v>866</v>
      </c>
      <c r="D486" s="138" t="s">
        <v>42</v>
      </c>
      <c r="E486" s="134">
        <v>8.4</v>
      </c>
      <c r="F486" s="116" t="s">
        <v>53</v>
      </c>
      <c r="G486" s="116" t="s">
        <v>30</v>
      </c>
      <c r="H486" s="117" t="s">
        <v>824</v>
      </c>
      <c r="I486" s="33" t="s">
        <v>32</v>
      </c>
      <c r="J486" s="117" t="s">
        <v>867</v>
      </c>
      <c r="K486" s="274">
        <v>6</v>
      </c>
      <c r="L486" s="253">
        <v>23</v>
      </c>
      <c r="M486" s="284" t="s">
        <v>21</v>
      </c>
    </row>
    <row r="487" spans="1:13">
      <c r="A487" s="116">
        <v>8</v>
      </c>
      <c r="B487" s="39" t="s">
        <v>147</v>
      </c>
      <c r="C487" s="137" t="s">
        <v>785</v>
      </c>
      <c r="D487" s="138" t="s">
        <v>42</v>
      </c>
      <c r="E487" s="134">
        <v>8.1</v>
      </c>
      <c r="F487" s="116" t="s">
        <v>53</v>
      </c>
      <c r="G487" s="116" t="s">
        <v>30</v>
      </c>
      <c r="H487" s="117" t="s">
        <v>824</v>
      </c>
      <c r="I487" s="33" t="s">
        <v>117</v>
      </c>
      <c r="J487" s="117" t="s">
        <v>868</v>
      </c>
      <c r="K487" s="274">
        <v>5.75</v>
      </c>
      <c r="L487" s="253">
        <v>25</v>
      </c>
      <c r="M487" s="284" t="s">
        <v>21</v>
      </c>
    </row>
    <row r="488" spans="1:13">
      <c r="A488" s="116">
        <v>9</v>
      </c>
      <c r="B488" s="39" t="s">
        <v>869</v>
      </c>
      <c r="C488" s="132" t="s">
        <v>870</v>
      </c>
      <c r="D488" s="133" t="s">
        <v>471</v>
      </c>
      <c r="E488" s="134">
        <v>8.6</v>
      </c>
      <c r="F488" s="116" t="s">
        <v>53</v>
      </c>
      <c r="G488" s="116" t="s">
        <v>30</v>
      </c>
      <c r="H488" s="117" t="s">
        <v>824</v>
      </c>
      <c r="I488" s="33" t="s">
        <v>58</v>
      </c>
      <c r="J488" s="117" t="s">
        <v>871</v>
      </c>
      <c r="K488" s="274">
        <v>5.5</v>
      </c>
      <c r="L488" s="253">
        <v>26</v>
      </c>
      <c r="M488" s="284"/>
    </row>
    <row r="489" spans="1:13">
      <c r="A489" s="116">
        <v>10</v>
      </c>
      <c r="B489" s="39" t="s">
        <v>872</v>
      </c>
      <c r="C489" s="33" t="s">
        <v>873</v>
      </c>
      <c r="D489" s="42" t="s">
        <v>212</v>
      </c>
      <c r="E489" s="134">
        <v>8.8000000000000007</v>
      </c>
      <c r="F489" s="116" t="s">
        <v>29</v>
      </c>
      <c r="G489" s="116" t="s">
        <v>30</v>
      </c>
      <c r="H489" s="117" t="s">
        <v>824</v>
      </c>
      <c r="I489" s="33" t="s">
        <v>105</v>
      </c>
      <c r="J489" s="117" t="s">
        <v>874</v>
      </c>
      <c r="K489" s="274">
        <v>5.5</v>
      </c>
      <c r="L489" s="253">
        <v>26</v>
      </c>
      <c r="M489" s="284"/>
    </row>
    <row r="490" spans="1:13">
      <c r="A490" s="116">
        <v>11</v>
      </c>
      <c r="B490" s="40" t="s">
        <v>188</v>
      </c>
      <c r="C490" s="33" t="s">
        <v>875</v>
      </c>
      <c r="D490" s="42" t="s">
        <v>275</v>
      </c>
      <c r="E490" s="118">
        <v>8.1</v>
      </c>
      <c r="F490" s="116" t="s">
        <v>29</v>
      </c>
      <c r="G490" s="116" t="s">
        <v>30</v>
      </c>
      <c r="H490" s="117" t="s">
        <v>824</v>
      </c>
      <c r="I490" s="33" t="s">
        <v>80</v>
      </c>
      <c r="J490" s="117" t="s">
        <v>484</v>
      </c>
      <c r="K490" s="274">
        <v>5.25</v>
      </c>
      <c r="L490" s="253">
        <v>28</v>
      </c>
      <c r="M490" s="284"/>
    </row>
    <row r="491" spans="1:13">
      <c r="A491" s="116">
        <v>12</v>
      </c>
      <c r="B491" s="40" t="s">
        <v>77</v>
      </c>
      <c r="C491" s="33" t="s">
        <v>174</v>
      </c>
      <c r="D491" s="42" t="s">
        <v>876</v>
      </c>
      <c r="E491" s="118">
        <v>8.4</v>
      </c>
      <c r="F491" s="116" t="s">
        <v>72</v>
      </c>
      <c r="G491" s="116" t="s">
        <v>73</v>
      </c>
      <c r="H491" s="117" t="s">
        <v>824</v>
      </c>
      <c r="I491" s="33" t="s">
        <v>74</v>
      </c>
      <c r="J491" s="117" t="s">
        <v>877</v>
      </c>
      <c r="K491" s="274">
        <v>5.25</v>
      </c>
      <c r="L491" s="253">
        <v>28</v>
      </c>
      <c r="M491" s="284"/>
    </row>
    <row r="492" spans="1:13">
      <c r="A492" s="116">
        <v>13</v>
      </c>
      <c r="B492" s="40" t="s">
        <v>135</v>
      </c>
      <c r="C492" s="33" t="s">
        <v>878</v>
      </c>
      <c r="D492" s="42" t="s">
        <v>835</v>
      </c>
      <c r="E492" s="118">
        <v>8.1</v>
      </c>
      <c r="F492" s="116" t="s">
        <v>53</v>
      </c>
      <c r="G492" s="116" t="s">
        <v>30</v>
      </c>
      <c r="H492" s="117" t="s">
        <v>824</v>
      </c>
      <c r="I492" s="33" t="s">
        <v>182</v>
      </c>
      <c r="J492" s="117" t="s">
        <v>879</v>
      </c>
      <c r="K492" s="274">
        <v>5</v>
      </c>
      <c r="L492" s="253">
        <v>30</v>
      </c>
      <c r="M492" s="275"/>
    </row>
    <row r="493" spans="1:13">
      <c r="A493" s="116">
        <v>1</v>
      </c>
      <c r="B493" s="39" t="s">
        <v>880</v>
      </c>
      <c r="C493" s="132" t="s">
        <v>881</v>
      </c>
      <c r="D493" s="133" t="s">
        <v>79</v>
      </c>
      <c r="E493" s="134">
        <v>8.5</v>
      </c>
      <c r="F493" s="116" t="s">
        <v>29</v>
      </c>
      <c r="G493" s="116" t="s">
        <v>30</v>
      </c>
      <c r="H493" s="117" t="s">
        <v>824</v>
      </c>
      <c r="I493" s="33" t="s">
        <v>58</v>
      </c>
      <c r="J493" s="117" t="s">
        <v>882</v>
      </c>
      <c r="K493" s="274">
        <v>4.75</v>
      </c>
      <c r="L493" s="253">
        <v>31</v>
      </c>
      <c r="M493" s="275"/>
    </row>
    <row r="494" spans="1:13">
      <c r="A494" s="116">
        <v>2</v>
      </c>
      <c r="B494" s="39" t="s">
        <v>883</v>
      </c>
      <c r="C494" s="132" t="s">
        <v>884</v>
      </c>
      <c r="D494" s="133" t="s">
        <v>835</v>
      </c>
      <c r="E494" s="134">
        <v>8.1</v>
      </c>
      <c r="F494" s="116" t="s">
        <v>29</v>
      </c>
      <c r="G494" s="116" t="s">
        <v>30</v>
      </c>
      <c r="H494" s="117" t="s">
        <v>824</v>
      </c>
      <c r="I494" s="33" t="s">
        <v>105</v>
      </c>
      <c r="J494" s="117" t="s">
        <v>885</v>
      </c>
      <c r="K494" s="274">
        <v>4.75</v>
      </c>
      <c r="L494" s="253">
        <v>31</v>
      </c>
      <c r="M494" s="275"/>
    </row>
    <row r="495" spans="1:13">
      <c r="A495" s="116">
        <v>3</v>
      </c>
      <c r="B495" s="39" t="s">
        <v>886</v>
      </c>
      <c r="C495" s="132" t="s">
        <v>887</v>
      </c>
      <c r="D495" s="133" t="s">
        <v>141</v>
      </c>
      <c r="E495" s="134">
        <v>8.8000000000000007</v>
      </c>
      <c r="F495" s="116" t="s">
        <v>29</v>
      </c>
      <c r="G495" s="116" t="s">
        <v>30</v>
      </c>
      <c r="H495" s="117" t="s">
        <v>824</v>
      </c>
      <c r="I495" s="33" t="s">
        <v>105</v>
      </c>
      <c r="J495" s="117" t="s">
        <v>888</v>
      </c>
      <c r="K495" s="274">
        <v>4.75</v>
      </c>
      <c r="L495" s="253">
        <v>31</v>
      </c>
      <c r="M495" s="275"/>
    </row>
    <row r="496" spans="1:13">
      <c r="A496" s="116">
        <v>4</v>
      </c>
      <c r="B496" s="39" t="s">
        <v>889</v>
      </c>
      <c r="C496" s="132" t="s">
        <v>890</v>
      </c>
      <c r="D496" s="133" t="s">
        <v>175</v>
      </c>
      <c r="E496" s="134">
        <v>8.1</v>
      </c>
      <c r="F496" s="116" t="s">
        <v>53</v>
      </c>
      <c r="G496" s="116" t="s">
        <v>30</v>
      </c>
      <c r="H496" s="117" t="s">
        <v>824</v>
      </c>
      <c r="I496" s="33" t="s">
        <v>58</v>
      </c>
      <c r="J496" s="117" t="s">
        <v>891</v>
      </c>
      <c r="K496" s="274">
        <v>4.5</v>
      </c>
      <c r="L496" s="253">
        <v>34</v>
      </c>
      <c r="M496" s="275"/>
    </row>
    <row r="497" spans="1:13">
      <c r="A497" s="116">
        <v>5</v>
      </c>
      <c r="B497" s="41" t="s">
        <v>142</v>
      </c>
      <c r="C497" s="142" t="s">
        <v>892</v>
      </c>
      <c r="D497" s="143" t="s">
        <v>42</v>
      </c>
      <c r="E497" s="141">
        <v>8.3000000000000007</v>
      </c>
      <c r="F497" s="130" t="s">
        <v>53</v>
      </c>
      <c r="G497" s="130" t="s">
        <v>30</v>
      </c>
      <c r="H497" s="119" t="s">
        <v>824</v>
      </c>
      <c r="I497" s="33" t="s">
        <v>172</v>
      </c>
      <c r="J497" s="117" t="s">
        <v>893</v>
      </c>
      <c r="K497" s="274">
        <v>4</v>
      </c>
      <c r="L497" s="253">
        <v>35</v>
      </c>
      <c r="M497" s="275"/>
    </row>
    <row r="498" spans="1:13">
      <c r="A498" s="116">
        <v>6</v>
      </c>
      <c r="B498" s="39" t="s">
        <v>448</v>
      </c>
      <c r="C498" s="33" t="s">
        <v>894</v>
      </c>
      <c r="D498" s="124" t="s">
        <v>895</v>
      </c>
      <c r="E498" s="134">
        <v>8.1999999999999993</v>
      </c>
      <c r="F498" s="116" t="s">
        <v>53</v>
      </c>
      <c r="G498" s="116" t="s">
        <v>30</v>
      </c>
      <c r="H498" s="117" t="s">
        <v>824</v>
      </c>
      <c r="I498" s="33" t="s">
        <v>122</v>
      </c>
      <c r="J498" s="117" t="s">
        <v>896</v>
      </c>
      <c r="K498" s="274">
        <v>3.75</v>
      </c>
      <c r="L498" s="253">
        <v>36</v>
      </c>
      <c r="M498" s="275"/>
    </row>
    <row r="499" spans="1:13">
      <c r="A499" s="116">
        <v>7</v>
      </c>
      <c r="B499" s="39" t="s">
        <v>284</v>
      </c>
      <c r="C499" s="137" t="s">
        <v>897</v>
      </c>
      <c r="D499" s="138" t="s">
        <v>149</v>
      </c>
      <c r="E499" s="134">
        <v>8.3000000000000007</v>
      </c>
      <c r="F499" s="116" t="s">
        <v>53</v>
      </c>
      <c r="G499" s="116" t="s">
        <v>30</v>
      </c>
      <c r="H499" s="117" t="s">
        <v>824</v>
      </c>
      <c r="I499" s="33" t="s">
        <v>54</v>
      </c>
      <c r="J499" s="117" t="s">
        <v>782</v>
      </c>
      <c r="K499" s="274">
        <v>3.5</v>
      </c>
      <c r="L499" s="253">
        <v>37</v>
      </c>
      <c r="M499" s="275"/>
    </row>
    <row r="500" spans="1:13">
      <c r="A500" s="116">
        <v>8</v>
      </c>
      <c r="B500" s="39" t="s">
        <v>179</v>
      </c>
      <c r="C500" s="144" t="s">
        <v>898</v>
      </c>
      <c r="D500" s="138" t="s">
        <v>109</v>
      </c>
      <c r="E500" s="134">
        <v>8.3000000000000007</v>
      </c>
      <c r="F500" s="116" t="s">
        <v>53</v>
      </c>
      <c r="G500" s="116" t="s">
        <v>30</v>
      </c>
      <c r="H500" s="117" t="s">
        <v>824</v>
      </c>
      <c r="I500" s="33" t="s">
        <v>32</v>
      </c>
      <c r="J500" s="117" t="s">
        <v>899</v>
      </c>
      <c r="K500" s="274">
        <v>3.5</v>
      </c>
      <c r="L500" s="253">
        <v>37</v>
      </c>
      <c r="M500" s="275"/>
    </row>
    <row r="501" spans="1:13">
      <c r="A501" s="116">
        <v>9</v>
      </c>
      <c r="B501" s="39" t="s">
        <v>900</v>
      </c>
      <c r="C501" s="132" t="s">
        <v>901</v>
      </c>
      <c r="D501" s="133" t="s">
        <v>155</v>
      </c>
      <c r="E501" s="134">
        <v>8.6</v>
      </c>
      <c r="F501" s="116" t="s">
        <v>29</v>
      </c>
      <c r="G501" s="116" t="s">
        <v>30</v>
      </c>
      <c r="H501" s="117" t="s">
        <v>824</v>
      </c>
      <c r="I501" s="33" t="s">
        <v>58</v>
      </c>
      <c r="J501" s="117" t="s">
        <v>902</v>
      </c>
      <c r="K501" s="274">
        <v>3</v>
      </c>
      <c r="L501" s="253">
        <v>39</v>
      </c>
      <c r="M501" s="275"/>
    </row>
    <row r="502" spans="1:13">
      <c r="A502" s="116">
        <v>10</v>
      </c>
      <c r="B502" s="40" t="s">
        <v>203</v>
      </c>
      <c r="C502" s="33" t="s">
        <v>903</v>
      </c>
      <c r="D502" s="42" t="s">
        <v>493</v>
      </c>
      <c r="E502" s="118">
        <v>8.1999999999999993</v>
      </c>
      <c r="F502" s="116" t="s">
        <v>53</v>
      </c>
      <c r="G502" s="116" t="s">
        <v>30</v>
      </c>
      <c r="H502" s="117" t="s">
        <v>824</v>
      </c>
      <c r="I502" s="33" t="s">
        <v>230</v>
      </c>
      <c r="J502" s="117" t="s">
        <v>321</v>
      </c>
      <c r="K502" s="274">
        <v>2.75</v>
      </c>
      <c r="L502" s="253">
        <v>40</v>
      </c>
      <c r="M502" s="275"/>
    </row>
    <row r="503" spans="1:13">
      <c r="A503" s="116">
        <v>11</v>
      </c>
      <c r="B503" s="40" t="s">
        <v>267</v>
      </c>
      <c r="C503" s="33" t="s">
        <v>904</v>
      </c>
      <c r="D503" s="42" t="s">
        <v>355</v>
      </c>
      <c r="E503" s="118">
        <v>8.1999999999999993</v>
      </c>
      <c r="F503" s="116" t="s">
        <v>72</v>
      </c>
      <c r="G503" s="116" t="s">
        <v>73</v>
      </c>
      <c r="H503" s="117" t="s">
        <v>824</v>
      </c>
      <c r="I503" s="33" t="s">
        <v>74</v>
      </c>
      <c r="J503" s="117" t="s">
        <v>905</v>
      </c>
      <c r="K503" s="274">
        <v>2.75</v>
      </c>
      <c r="L503" s="253">
        <v>40</v>
      </c>
      <c r="M503" s="275"/>
    </row>
    <row r="504" spans="1:13">
      <c r="A504" s="116">
        <v>12</v>
      </c>
      <c r="B504" s="40" t="s">
        <v>69</v>
      </c>
      <c r="C504" s="33" t="s">
        <v>671</v>
      </c>
      <c r="D504" s="42" t="s">
        <v>192</v>
      </c>
      <c r="E504" s="118">
        <v>8.1</v>
      </c>
      <c r="F504" s="116" t="s">
        <v>29</v>
      </c>
      <c r="G504" s="116" t="s">
        <v>30</v>
      </c>
      <c r="H504" s="117" t="s">
        <v>824</v>
      </c>
      <c r="I504" s="33" t="s">
        <v>80</v>
      </c>
      <c r="J504" s="117" t="s">
        <v>906</v>
      </c>
      <c r="K504" s="274">
        <v>2.75</v>
      </c>
      <c r="L504" s="253">
        <v>40</v>
      </c>
      <c r="M504" s="275"/>
    </row>
    <row r="505" spans="1:13">
      <c r="A505" s="116">
        <v>13</v>
      </c>
      <c r="B505" s="40" t="s">
        <v>252</v>
      </c>
      <c r="C505" s="33" t="s">
        <v>528</v>
      </c>
      <c r="D505" s="42" t="s">
        <v>275</v>
      </c>
      <c r="E505" s="118">
        <v>8.1999999999999993</v>
      </c>
      <c r="F505" s="116" t="s">
        <v>53</v>
      </c>
      <c r="G505" s="116" t="s">
        <v>30</v>
      </c>
      <c r="H505" s="117" t="s">
        <v>824</v>
      </c>
      <c r="I505" s="33" t="s">
        <v>206</v>
      </c>
      <c r="J505" s="117" t="s">
        <v>445</v>
      </c>
      <c r="K505" s="274">
        <v>2.5</v>
      </c>
      <c r="L505" s="253">
        <v>43</v>
      </c>
      <c r="M505" s="275"/>
    </row>
    <row r="506" spans="1:13">
      <c r="A506" s="116">
        <v>14</v>
      </c>
      <c r="B506" s="39" t="s">
        <v>907</v>
      </c>
      <c r="C506" s="132" t="s">
        <v>831</v>
      </c>
      <c r="D506" s="133" t="s">
        <v>42</v>
      </c>
      <c r="E506" s="134">
        <v>8.5</v>
      </c>
      <c r="F506" s="116" t="s">
        <v>53</v>
      </c>
      <c r="G506" s="116" t="s">
        <v>30</v>
      </c>
      <c r="H506" s="117" t="s">
        <v>824</v>
      </c>
      <c r="I506" s="33" t="s">
        <v>105</v>
      </c>
      <c r="J506" s="117" t="s">
        <v>908</v>
      </c>
      <c r="K506" s="274">
        <v>2.5</v>
      </c>
      <c r="L506" s="253">
        <v>43</v>
      </c>
      <c r="M506" s="275"/>
    </row>
    <row r="507" spans="1:13">
      <c r="A507" s="116">
        <v>15</v>
      </c>
      <c r="B507" s="40" t="s">
        <v>248</v>
      </c>
      <c r="C507" s="33" t="s">
        <v>909</v>
      </c>
      <c r="D507" s="42" t="s">
        <v>910</v>
      </c>
      <c r="E507" s="118">
        <v>8.1999999999999993</v>
      </c>
      <c r="F507" s="116" t="s">
        <v>53</v>
      </c>
      <c r="G507" s="116" t="s">
        <v>164</v>
      </c>
      <c r="H507" s="117" t="s">
        <v>824</v>
      </c>
      <c r="I507" s="33" t="s">
        <v>93</v>
      </c>
      <c r="J507" s="117" t="s">
        <v>911</v>
      </c>
      <c r="K507" s="274">
        <v>2.5</v>
      </c>
      <c r="L507" s="253">
        <v>43</v>
      </c>
      <c r="M507" s="275"/>
    </row>
    <row r="508" spans="1:13">
      <c r="A508" s="116">
        <v>16</v>
      </c>
      <c r="B508" s="39" t="s">
        <v>183</v>
      </c>
      <c r="C508" s="137" t="s">
        <v>912</v>
      </c>
      <c r="D508" s="138" t="s">
        <v>670</v>
      </c>
      <c r="E508" s="134">
        <v>8.1</v>
      </c>
      <c r="F508" s="116" t="s">
        <v>53</v>
      </c>
      <c r="G508" s="116" t="s">
        <v>30</v>
      </c>
      <c r="H508" s="117" t="s">
        <v>824</v>
      </c>
      <c r="I508" s="33" t="s">
        <v>54</v>
      </c>
      <c r="J508" s="117" t="s">
        <v>130</v>
      </c>
      <c r="K508" s="274">
        <v>2.25</v>
      </c>
      <c r="L508" s="253">
        <v>46</v>
      </c>
      <c r="M508" s="275"/>
    </row>
    <row r="509" spans="1:13">
      <c r="A509" s="116">
        <v>17</v>
      </c>
      <c r="B509" s="40" t="s">
        <v>258</v>
      </c>
      <c r="C509" s="33" t="s">
        <v>671</v>
      </c>
      <c r="D509" s="42" t="s">
        <v>490</v>
      </c>
      <c r="E509" s="118">
        <v>8.4</v>
      </c>
      <c r="F509" s="116" t="s">
        <v>72</v>
      </c>
      <c r="G509" s="116" t="s">
        <v>73</v>
      </c>
      <c r="H509" s="117" t="s">
        <v>824</v>
      </c>
      <c r="I509" s="33" t="s">
        <v>74</v>
      </c>
      <c r="J509" s="117" t="s">
        <v>913</v>
      </c>
      <c r="K509" s="274">
        <v>2.25</v>
      </c>
      <c r="L509" s="253">
        <v>46</v>
      </c>
      <c r="M509" s="275"/>
    </row>
    <row r="510" spans="1:13">
      <c r="A510" s="116">
        <v>18</v>
      </c>
      <c r="B510" s="40" t="s">
        <v>118</v>
      </c>
      <c r="C510" s="33" t="s">
        <v>914</v>
      </c>
      <c r="D510" s="42" t="s">
        <v>915</v>
      </c>
      <c r="E510" s="118">
        <v>8.1</v>
      </c>
      <c r="F510" s="116" t="s">
        <v>53</v>
      </c>
      <c r="G510" s="116" t="s">
        <v>164</v>
      </c>
      <c r="H510" s="117" t="s">
        <v>824</v>
      </c>
      <c r="I510" s="33" t="s">
        <v>93</v>
      </c>
      <c r="J510" s="117" t="s">
        <v>329</v>
      </c>
      <c r="K510" s="274">
        <v>2</v>
      </c>
      <c r="L510" s="253">
        <v>48</v>
      </c>
      <c r="M510" s="275"/>
    </row>
    <row r="511" spans="1:13">
      <c r="A511" s="116">
        <v>19</v>
      </c>
      <c r="B511" s="39" t="s">
        <v>59</v>
      </c>
      <c r="C511" s="137" t="s">
        <v>916</v>
      </c>
      <c r="D511" s="138" t="s">
        <v>548</v>
      </c>
      <c r="E511" s="134">
        <v>8.3000000000000007</v>
      </c>
      <c r="F511" s="117" t="s">
        <v>29</v>
      </c>
      <c r="G511" s="116" t="s">
        <v>30</v>
      </c>
      <c r="H511" s="117" t="s">
        <v>824</v>
      </c>
      <c r="I511" s="33" t="s">
        <v>32</v>
      </c>
      <c r="J511" s="117" t="s">
        <v>351</v>
      </c>
      <c r="K511" s="274">
        <v>1.75</v>
      </c>
      <c r="L511" s="253">
        <v>49</v>
      </c>
      <c r="M511" s="275"/>
    </row>
    <row r="512" spans="1:13">
      <c r="A512" s="116">
        <v>20</v>
      </c>
      <c r="B512" s="39" t="s">
        <v>43</v>
      </c>
      <c r="C512" s="135" t="s">
        <v>917</v>
      </c>
      <c r="D512" s="136" t="s">
        <v>857</v>
      </c>
      <c r="E512" s="134">
        <v>8.1999999999999993</v>
      </c>
      <c r="F512" s="117" t="s">
        <v>29</v>
      </c>
      <c r="G512" s="117" t="s">
        <v>30</v>
      </c>
      <c r="H512" s="117" t="s">
        <v>824</v>
      </c>
      <c r="I512" s="33" t="s">
        <v>100</v>
      </c>
      <c r="J512" s="117" t="s">
        <v>296</v>
      </c>
      <c r="K512" s="274">
        <v>1.5</v>
      </c>
      <c r="L512" s="253">
        <v>50</v>
      </c>
      <c r="M512" s="275"/>
    </row>
    <row r="513" spans="1:13">
      <c r="A513" s="77">
        <v>1</v>
      </c>
      <c r="B513" s="43" t="s">
        <v>918</v>
      </c>
      <c r="C513" s="145" t="s">
        <v>919</v>
      </c>
      <c r="D513" s="146" t="s">
        <v>466</v>
      </c>
      <c r="E513" s="147">
        <v>8.1</v>
      </c>
      <c r="F513" s="77" t="s">
        <v>29</v>
      </c>
      <c r="G513" s="77" t="s">
        <v>30</v>
      </c>
      <c r="H513" s="91" t="s">
        <v>920</v>
      </c>
      <c r="I513" s="13" t="s">
        <v>167</v>
      </c>
      <c r="J513" s="91" t="s">
        <v>264</v>
      </c>
      <c r="K513" s="274">
        <v>14.25</v>
      </c>
      <c r="L513" s="253">
        <v>1</v>
      </c>
      <c r="M513" s="275" t="s">
        <v>18</v>
      </c>
    </row>
    <row r="514" spans="1:13">
      <c r="A514" s="77">
        <v>2</v>
      </c>
      <c r="B514" s="43" t="s">
        <v>921</v>
      </c>
      <c r="C514" s="145" t="s">
        <v>922</v>
      </c>
      <c r="D514" s="146" t="s">
        <v>740</v>
      </c>
      <c r="E514" s="147">
        <v>8.1</v>
      </c>
      <c r="F514" s="77" t="s">
        <v>29</v>
      </c>
      <c r="G514" s="77" t="s">
        <v>30</v>
      </c>
      <c r="H514" s="91" t="s">
        <v>920</v>
      </c>
      <c r="I514" s="13" t="s">
        <v>167</v>
      </c>
      <c r="J514" s="91" t="s">
        <v>923</v>
      </c>
      <c r="K514" s="274">
        <v>13.13</v>
      </c>
      <c r="L514" s="253">
        <v>2</v>
      </c>
      <c r="M514" s="275" t="s">
        <v>19</v>
      </c>
    </row>
    <row r="515" spans="1:13">
      <c r="A515" s="77">
        <v>3</v>
      </c>
      <c r="B515" s="43" t="s">
        <v>225</v>
      </c>
      <c r="C515" s="236" t="s">
        <v>924</v>
      </c>
      <c r="D515" s="46" t="s">
        <v>806</v>
      </c>
      <c r="E515" s="147">
        <v>8.1999999999999993</v>
      </c>
      <c r="F515" s="77" t="s">
        <v>29</v>
      </c>
      <c r="G515" s="77" t="s">
        <v>30</v>
      </c>
      <c r="H515" s="91" t="s">
        <v>920</v>
      </c>
      <c r="I515" s="13" t="s">
        <v>122</v>
      </c>
      <c r="J515" s="91" t="s">
        <v>925</v>
      </c>
      <c r="K515" s="274">
        <v>11.63</v>
      </c>
      <c r="L515" s="253">
        <v>3</v>
      </c>
      <c r="M515" s="275" t="s">
        <v>19</v>
      </c>
    </row>
    <row r="516" spans="1:13">
      <c r="A516" s="77">
        <v>4</v>
      </c>
      <c r="B516" s="12" t="s">
        <v>194</v>
      </c>
      <c r="C516" s="13" t="s">
        <v>926</v>
      </c>
      <c r="D516" s="78" t="s">
        <v>927</v>
      </c>
      <c r="E516" s="79">
        <v>8.4</v>
      </c>
      <c r="F516" s="77" t="s">
        <v>29</v>
      </c>
      <c r="G516" s="77" t="s">
        <v>30</v>
      </c>
      <c r="H516" s="91" t="s">
        <v>920</v>
      </c>
      <c r="I516" s="13" t="s">
        <v>80</v>
      </c>
      <c r="J516" s="91" t="s">
        <v>425</v>
      </c>
      <c r="K516" s="274">
        <v>11.3</v>
      </c>
      <c r="L516" s="253">
        <v>4</v>
      </c>
      <c r="M516" s="275" t="s">
        <v>19</v>
      </c>
    </row>
    <row r="517" spans="1:13">
      <c r="A517" s="77">
        <v>5</v>
      </c>
      <c r="B517" s="43" t="s">
        <v>168</v>
      </c>
      <c r="C517" s="148" t="s">
        <v>928</v>
      </c>
      <c r="D517" s="149" t="s">
        <v>205</v>
      </c>
      <c r="E517" s="147">
        <v>8.1</v>
      </c>
      <c r="F517" s="77" t="s">
        <v>29</v>
      </c>
      <c r="G517" s="77" t="s">
        <v>30</v>
      </c>
      <c r="H517" s="91" t="s">
        <v>920</v>
      </c>
      <c r="I517" s="13" t="s">
        <v>172</v>
      </c>
      <c r="J517" s="91" t="s">
        <v>145</v>
      </c>
      <c r="K517" s="274">
        <v>10.63</v>
      </c>
      <c r="L517" s="253">
        <v>5</v>
      </c>
      <c r="M517" s="275" t="s">
        <v>20</v>
      </c>
    </row>
    <row r="518" spans="1:13">
      <c r="A518" s="77">
        <v>6</v>
      </c>
      <c r="B518" s="43" t="s">
        <v>216</v>
      </c>
      <c r="C518" s="148" t="s">
        <v>929</v>
      </c>
      <c r="D518" s="149" t="s">
        <v>42</v>
      </c>
      <c r="E518" s="147">
        <v>8.1999999999999993</v>
      </c>
      <c r="F518" s="77" t="s">
        <v>29</v>
      </c>
      <c r="G518" s="77" t="s">
        <v>30</v>
      </c>
      <c r="H518" s="91" t="s">
        <v>920</v>
      </c>
      <c r="I518" s="13" t="s">
        <v>117</v>
      </c>
      <c r="J518" s="91" t="s">
        <v>930</v>
      </c>
      <c r="K518" s="274">
        <v>10.63</v>
      </c>
      <c r="L518" s="253">
        <v>5</v>
      </c>
      <c r="M518" s="275" t="s">
        <v>20</v>
      </c>
    </row>
    <row r="519" spans="1:13">
      <c r="A519" s="77">
        <v>7</v>
      </c>
      <c r="B519" s="43" t="s">
        <v>931</v>
      </c>
      <c r="C519" s="145" t="s">
        <v>932</v>
      </c>
      <c r="D519" s="146" t="s">
        <v>104</v>
      </c>
      <c r="E519" s="147">
        <v>8.5</v>
      </c>
      <c r="F519" s="77" t="s">
        <v>29</v>
      </c>
      <c r="G519" s="77" t="s">
        <v>30</v>
      </c>
      <c r="H519" s="91" t="s">
        <v>920</v>
      </c>
      <c r="I519" s="13" t="s">
        <v>37</v>
      </c>
      <c r="J519" s="91" t="s">
        <v>933</v>
      </c>
      <c r="K519" s="274">
        <v>10</v>
      </c>
      <c r="L519" s="253">
        <v>7</v>
      </c>
      <c r="M519" s="275" t="s">
        <v>20</v>
      </c>
    </row>
    <row r="520" spans="1:13">
      <c r="A520" s="77">
        <v>8</v>
      </c>
      <c r="B520" s="12" t="s">
        <v>228</v>
      </c>
      <c r="C520" s="13" t="s">
        <v>934</v>
      </c>
      <c r="D520" s="78" t="s">
        <v>36</v>
      </c>
      <c r="E520" s="79">
        <v>8.1999999999999993</v>
      </c>
      <c r="F520" s="77" t="s">
        <v>29</v>
      </c>
      <c r="G520" s="77" t="s">
        <v>30</v>
      </c>
      <c r="H520" s="91" t="s">
        <v>920</v>
      </c>
      <c r="I520" s="13" t="s">
        <v>230</v>
      </c>
      <c r="J520" s="91" t="s">
        <v>453</v>
      </c>
      <c r="K520" s="274">
        <v>9.1999999999999993</v>
      </c>
      <c r="L520" s="253">
        <v>8</v>
      </c>
      <c r="M520" s="275" t="s">
        <v>20</v>
      </c>
    </row>
    <row r="521" spans="1:13">
      <c r="A521" s="77">
        <v>9</v>
      </c>
      <c r="B521" s="12" t="s">
        <v>38</v>
      </c>
      <c r="C521" s="13" t="s">
        <v>640</v>
      </c>
      <c r="D521" s="78" t="s">
        <v>377</v>
      </c>
      <c r="E521" s="79">
        <v>8.3000000000000007</v>
      </c>
      <c r="F521" s="77" t="s">
        <v>72</v>
      </c>
      <c r="G521" s="77" t="s">
        <v>73</v>
      </c>
      <c r="H521" s="91" t="s">
        <v>920</v>
      </c>
      <c r="I521" s="13" t="s">
        <v>74</v>
      </c>
      <c r="J521" s="91" t="s">
        <v>750</v>
      </c>
      <c r="K521" s="274">
        <v>8.8800000000000008</v>
      </c>
      <c r="L521" s="253">
        <v>9</v>
      </c>
      <c r="M521" s="275" t="s">
        <v>20</v>
      </c>
    </row>
    <row r="522" spans="1:13">
      <c r="A522" s="77">
        <v>10</v>
      </c>
      <c r="B522" s="43" t="s">
        <v>455</v>
      </c>
      <c r="C522" s="148" t="s">
        <v>686</v>
      </c>
      <c r="D522" s="149" t="s">
        <v>240</v>
      </c>
      <c r="E522" s="147">
        <v>8.1999999999999993</v>
      </c>
      <c r="F522" s="77" t="s">
        <v>29</v>
      </c>
      <c r="G522" s="77" t="s">
        <v>30</v>
      </c>
      <c r="H522" s="91" t="s">
        <v>920</v>
      </c>
      <c r="I522" s="13" t="s">
        <v>117</v>
      </c>
      <c r="J522" s="91" t="s">
        <v>935</v>
      </c>
      <c r="K522" s="274">
        <v>8.6300000000000008</v>
      </c>
      <c r="L522" s="253">
        <v>10</v>
      </c>
      <c r="M522" s="275" t="s">
        <v>20</v>
      </c>
    </row>
    <row r="523" spans="1:13">
      <c r="A523" s="77">
        <v>11</v>
      </c>
      <c r="B523" s="43" t="s">
        <v>836</v>
      </c>
      <c r="C523" s="145" t="s">
        <v>936</v>
      </c>
      <c r="D523" s="146" t="s">
        <v>937</v>
      </c>
      <c r="E523" s="147">
        <v>8.6</v>
      </c>
      <c r="F523" s="77" t="s">
        <v>53</v>
      </c>
      <c r="G523" s="77" t="s">
        <v>30</v>
      </c>
      <c r="H523" s="91" t="s">
        <v>920</v>
      </c>
      <c r="I523" s="13" t="s">
        <v>58</v>
      </c>
      <c r="J523" s="91" t="s">
        <v>938</v>
      </c>
      <c r="K523" s="274">
        <v>8.6300000000000008</v>
      </c>
      <c r="L523" s="253">
        <v>10</v>
      </c>
      <c r="M523" s="275" t="s">
        <v>20</v>
      </c>
    </row>
    <row r="524" spans="1:13">
      <c r="A524" s="77">
        <v>12</v>
      </c>
      <c r="B524" s="43" t="s">
        <v>939</v>
      </c>
      <c r="C524" s="145" t="s">
        <v>940</v>
      </c>
      <c r="D524" s="146" t="s">
        <v>84</v>
      </c>
      <c r="E524" s="147">
        <v>8.6</v>
      </c>
      <c r="F524" s="77" t="s">
        <v>29</v>
      </c>
      <c r="G524" s="77" t="s">
        <v>30</v>
      </c>
      <c r="H524" s="91" t="s">
        <v>920</v>
      </c>
      <c r="I524" s="13" t="s">
        <v>58</v>
      </c>
      <c r="J524" s="91" t="s">
        <v>208</v>
      </c>
      <c r="K524" s="274">
        <v>8.5</v>
      </c>
      <c r="L524" s="253">
        <v>12</v>
      </c>
      <c r="M524" s="275" t="s">
        <v>20</v>
      </c>
    </row>
    <row r="525" spans="1:13">
      <c r="A525" s="77">
        <v>13</v>
      </c>
      <c r="B525" s="43" t="s">
        <v>941</v>
      </c>
      <c r="C525" s="145" t="s">
        <v>942</v>
      </c>
      <c r="D525" s="146" t="s">
        <v>548</v>
      </c>
      <c r="E525" s="147">
        <v>8.4</v>
      </c>
      <c r="F525" s="77" t="s">
        <v>29</v>
      </c>
      <c r="G525" s="77" t="s">
        <v>30</v>
      </c>
      <c r="H525" s="91" t="s">
        <v>920</v>
      </c>
      <c r="I525" s="13" t="s">
        <v>37</v>
      </c>
      <c r="J525" s="91" t="s">
        <v>129</v>
      </c>
      <c r="K525" s="274">
        <v>8.5</v>
      </c>
      <c r="L525" s="253">
        <v>12</v>
      </c>
      <c r="M525" s="275" t="s">
        <v>20</v>
      </c>
    </row>
    <row r="526" spans="1:13">
      <c r="A526" s="77">
        <v>14</v>
      </c>
      <c r="B526" s="43" t="s">
        <v>943</v>
      </c>
      <c r="C526" s="145" t="s">
        <v>944</v>
      </c>
      <c r="D526" s="146" t="s">
        <v>112</v>
      </c>
      <c r="E526" s="147">
        <v>8.1</v>
      </c>
      <c r="F526" s="77" t="s">
        <v>29</v>
      </c>
      <c r="G526" s="77" t="s">
        <v>30</v>
      </c>
      <c r="H526" s="91" t="s">
        <v>920</v>
      </c>
      <c r="I526" s="13" t="s">
        <v>37</v>
      </c>
      <c r="J526" s="91" t="s">
        <v>615</v>
      </c>
      <c r="K526" s="274">
        <v>8.5</v>
      </c>
      <c r="L526" s="253">
        <v>12</v>
      </c>
      <c r="M526" s="275" t="s">
        <v>20</v>
      </c>
    </row>
    <row r="527" spans="1:13">
      <c r="A527" s="77">
        <v>15</v>
      </c>
      <c r="B527" s="43" t="s">
        <v>848</v>
      </c>
      <c r="C527" s="145" t="s">
        <v>945</v>
      </c>
      <c r="D527" s="146" t="s">
        <v>946</v>
      </c>
      <c r="E527" s="147">
        <v>8.3000000000000007</v>
      </c>
      <c r="F527" s="77" t="s">
        <v>29</v>
      </c>
      <c r="G527" s="77" t="s">
        <v>30</v>
      </c>
      <c r="H527" s="91" t="s">
        <v>920</v>
      </c>
      <c r="I527" s="13" t="s">
        <v>105</v>
      </c>
      <c r="J527" s="91" t="s">
        <v>282</v>
      </c>
      <c r="K527" s="274">
        <v>8.3800000000000008</v>
      </c>
      <c r="L527" s="253">
        <v>15</v>
      </c>
      <c r="M527" s="275" t="s">
        <v>21</v>
      </c>
    </row>
    <row r="528" spans="1:13">
      <c r="A528" s="77">
        <v>16</v>
      </c>
      <c r="B528" s="43" t="s">
        <v>947</v>
      </c>
      <c r="C528" s="145" t="s">
        <v>948</v>
      </c>
      <c r="D528" s="146" t="s">
        <v>358</v>
      </c>
      <c r="E528" s="147">
        <v>8.6999999999999993</v>
      </c>
      <c r="F528" s="77" t="s">
        <v>29</v>
      </c>
      <c r="G528" s="77" t="s">
        <v>30</v>
      </c>
      <c r="H528" s="91" t="s">
        <v>920</v>
      </c>
      <c r="I528" s="13" t="s">
        <v>105</v>
      </c>
      <c r="J528" s="91" t="s">
        <v>503</v>
      </c>
      <c r="K528" s="274">
        <v>8.3800000000000008</v>
      </c>
      <c r="L528" s="253">
        <v>15</v>
      </c>
      <c r="M528" s="275" t="s">
        <v>21</v>
      </c>
    </row>
    <row r="529" spans="1:13">
      <c r="A529" s="77">
        <v>17</v>
      </c>
      <c r="B529" s="43" t="s">
        <v>949</v>
      </c>
      <c r="C529" s="145" t="s">
        <v>950</v>
      </c>
      <c r="D529" s="146" t="s">
        <v>36</v>
      </c>
      <c r="E529" s="147">
        <v>8.8000000000000007</v>
      </c>
      <c r="F529" s="77" t="s">
        <v>29</v>
      </c>
      <c r="G529" s="77" t="s">
        <v>30</v>
      </c>
      <c r="H529" s="91" t="s">
        <v>920</v>
      </c>
      <c r="I529" s="13" t="s">
        <v>105</v>
      </c>
      <c r="J529" s="91" t="s">
        <v>304</v>
      </c>
      <c r="K529" s="274">
        <v>8.3000000000000007</v>
      </c>
      <c r="L529" s="253">
        <v>17</v>
      </c>
      <c r="M529" s="275" t="s">
        <v>21</v>
      </c>
    </row>
    <row r="530" spans="1:13">
      <c r="A530" s="77">
        <v>18</v>
      </c>
      <c r="B530" s="43" t="s">
        <v>951</v>
      </c>
      <c r="C530" s="145" t="s">
        <v>952</v>
      </c>
      <c r="D530" s="146" t="s">
        <v>734</v>
      </c>
      <c r="E530" s="147">
        <v>8.6999999999999993</v>
      </c>
      <c r="F530" s="77" t="s">
        <v>29</v>
      </c>
      <c r="G530" s="77" t="s">
        <v>30</v>
      </c>
      <c r="H530" s="91" t="s">
        <v>920</v>
      </c>
      <c r="I530" s="13" t="s">
        <v>58</v>
      </c>
      <c r="J530" s="91" t="s">
        <v>620</v>
      </c>
      <c r="K530" s="274">
        <v>8.1300000000000008</v>
      </c>
      <c r="L530" s="253">
        <v>18</v>
      </c>
      <c r="M530" s="275" t="s">
        <v>21</v>
      </c>
    </row>
    <row r="531" spans="1:13">
      <c r="A531" s="77">
        <v>1</v>
      </c>
      <c r="B531" s="44" t="s">
        <v>953</v>
      </c>
      <c r="C531" s="150" t="s">
        <v>954</v>
      </c>
      <c r="D531" s="151" t="s">
        <v>320</v>
      </c>
      <c r="E531" s="152">
        <v>8.6</v>
      </c>
      <c r="F531" s="83" t="s">
        <v>29</v>
      </c>
      <c r="G531" s="83" t="s">
        <v>30</v>
      </c>
      <c r="H531" s="115" t="s">
        <v>920</v>
      </c>
      <c r="I531" s="17" t="s">
        <v>58</v>
      </c>
      <c r="J531" s="91" t="s">
        <v>604</v>
      </c>
      <c r="K531" s="274">
        <v>7.88</v>
      </c>
      <c r="L531" s="253">
        <v>19</v>
      </c>
      <c r="M531" s="275" t="s">
        <v>21</v>
      </c>
    </row>
    <row r="532" spans="1:13">
      <c r="A532" s="77">
        <v>2</v>
      </c>
      <c r="B532" s="43" t="s">
        <v>882</v>
      </c>
      <c r="C532" s="145" t="s">
        <v>955</v>
      </c>
      <c r="D532" s="146" t="s">
        <v>247</v>
      </c>
      <c r="E532" s="147">
        <v>8.1</v>
      </c>
      <c r="F532" s="77" t="s">
        <v>29</v>
      </c>
      <c r="G532" s="77" t="s">
        <v>30</v>
      </c>
      <c r="H532" s="91" t="s">
        <v>920</v>
      </c>
      <c r="I532" s="13" t="s">
        <v>37</v>
      </c>
      <c r="J532" s="91" t="s">
        <v>193</v>
      </c>
      <c r="K532" s="274">
        <v>7.75</v>
      </c>
      <c r="L532" s="253">
        <v>20</v>
      </c>
      <c r="M532" s="275" t="s">
        <v>21</v>
      </c>
    </row>
    <row r="533" spans="1:13">
      <c r="A533" s="77">
        <v>3</v>
      </c>
      <c r="B533" s="43" t="s">
        <v>956</v>
      </c>
      <c r="C533" s="145" t="s">
        <v>957</v>
      </c>
      <c r="D533" s="146" t="s">
        <v>366</v>
      </c>
      <c r="E533" s="147">
        <v>8.1</v>
      </c>
      <c r="F533" s="77" t="s">
        <v>29</v>
      </c>
      <c r="G533" s="77" t="s">
        <v>30</v>
      </c>
      <c r="H533" s="91" t="s">
        <v>920</v>
      </c>
      <c r="I533" s="13" t="s">
        <v>58</v>
      </c>
      <c r="J533" s="91" t="s">
        <v>48</v>
      </c>
      <c r="K533" s="274">
        <v>7.63</v>
      </c>
      <c r="L533" s="253">
        <v>21</v>
      </c>
      <c r="M533" s="275" t="s">
        <v>21</v>
      </c>
    </row>
    <row r="534" spans="1:13">
      <c r="A534" s="77">
        <v>4</v>
      </c>
      <c r="B534" s="43" t="s">
        <v>144</v>
      </c>
      <c r="C534" s="148" t="s">
        <v>648</v>
      </c>
      <c r="D534" s="149" t="s">
        <v>186</v>
      </c>
      <c r="E534" s="147">
        <v>8.1999999999999993</v>
      </c>
      <c r="F534" s="77" t="s">
        <v>53</v>
      </c>
      <c r="G534" s="77" t="s">
        <v>30</v>
      </c>
      <c r="H534" s="91" t="s">
        <v>920</v>
      </c>
      <c r="I534" s="13" t="s">
        <v>133</v>
      </c>
      <c r="J534" s="91" t="s">
        <v>223</v>
      </c>
      <c r="K534" s="274">
        <v>7.5</v>
      </c>
      <c r="L534" s="253">
        <v>22</v>
      </c>
      <c r="M534" s="275" t="s">
        <v>21</v>
      </c>
    </row>
    <row r="535" spans="1:13">
      <c r="A535" s="77">
        <v>5</v>
      </c>
      <c r="B535" s="43" t="s">
        <v>958</v>
      </c>
      <c r="C535" s="145" t="s">
        <v>959</v>
      </c>
      <c r="D535" s="146" t="s">
        <v>960</v>
      </c>
      <c r="E535" s="147">
        <v>8.5</v>
      </c>
      <c r="F535" s="77" t="s">
        <v>29</v>
      </c>
      <c r="G535" s="77" t="s">
        <v>30</v>
      </c>
      <c r="H535" s="91" t="s">
        <v>920</v>
      </c>
      <c r="I535" s="13" t="s">
        <v>105</v>
      </c>
      <c r="J535" s="91" t="s">
        <v>173</v>
      </c>
      <c r="K535" s="274">
        <v>7.3</v>
      </c>
      <c r="L535" s="253">
        <v>23</v>
      </c>
      <c r="M535" s="275" t="s">
        <v>21</v>
      </c>
    </row>
    <row r="536" spans="1:13">
      <c r="A536" s="77">
        <v>6</v>
      </c>
      <c r="B536" s="12" t="s">
        <v>317</v>
      </c>
      <c r="C536" s="13" t="s">
        <v>473</v>
      </c>
      <c r="D536" s="78" t="s">
        <v>961</v>
      </c>
      <c r="E536" s="79">
        <v>8.3000000000000007</v>
      </c>
      <c r="F536" s="77" t="s">
        <v>72</v>
      </c>
      <c r="G536" s="77" t="s">
        <v>73</v>
      </c>
      <c r="H536" s="91" t="s">
        <v>920</v>
      </c>
      <c r="I536" s="13" t="s">
        <v>74</v>
      </c>
      <c r="J536" s="91" t="s">
        <v>962</v>
      </c>
      <c r="K536" s="274">
        <v>7.1</v>
      </c>
      <c r="L536" s="253">
        <v>24</v>
      </c>
      <c r="M536" s="275" t="s">
        <v>21</v>
      </c>
    </row>
    <row r="537" spans="1:13">
      <c r="A537" s="77">
        <v>7</v>
      </c>
      <c r="B537" s="43" t="s">
        <v>33</v>
      </c>
      <c r="C537" s="148" t="s">
        <v>963</v>
      </c>
      <c r="D537" s="149" t="s">
        <v>289</v>
      </c>
      <c r="E537" s="147">
        <v>8.1</v>
      </c>
      <c r="F537" s="77" t="s">
        <v>29</v>
      </c>
      <c r="G537" s="77" t="s">
        <v>30</v>
      </c>
      <c r="H537" s="91" t="s">
        <v>920</v>
      </c>
      <c r="I537" s="13" t="s">
        <v>100</v>
      </c>
      <c r="J537" s="91" t="s">
        <v>123</v>
      </c>
      <c r="K537" s="274">
        <v>6.88</v>
      </c>
      <c r="L537" s="253">
        <v>25</v>
      </c>
      <c r="M537" s="275" t="s">
        <v>21</v>
      </c>
    </row>
    <row r="538" spans="1:13">
      <c r="A538" s="77">
        <v>8</v>
      </c>
      <c r="B538" s="12" t="s">
        <v>180</v>
      </c>
      <c r="C538" s="13" t="s">
        <v>823</v>
      </c>
      <c r="D538" s="78" t="s">
        <v>606</v>
      </c>
      <c r="E538" s="79">
        <v>8.1</v>
      </c>
      <c r="F538" s="77" t="s">
        <v>29</v>
      </c>
      <c r="G538" s="77" t="s">
        <v>30</v>
      </c>
      <c r="H538" s="91" t="s">
        <v>920</v>
      </c>
      <c r="I538" s="13" t="s">
        <v>182</v>
      </c>
      <c r="J538" s="91" t="s">
        <v>299</v>
      </c>
      <c r="K538" s="274">
        <v>6.75</v>
      </c>
      <c r="L538" s="253">
        <v>26</v>
      </c>
      <c r="M538" s="275"/>
    </row>
    <row r="539" spans="1:13">
      <c r="A539" s="77">
        <v>9</v>
      </c>
      <c r="B539" s="12" t="s">
        <v>254</v>
      </c>
      <c r="C539" s="13" t="s">
        <v>581</v>
      </c>
      <c r="D539" s="78" t="s">
        <v>835</v>
      </c>
      <c r="E539" s="79">
        <v>8.1999999999999993</v>
      </c>
      <c r="F539" s="77" t="s">
        <v>29</v>
      </c>
      <c r="G539" s="77" t="s">
        <v>30</v>
      </c>
      <c r="H539" s="91" t="s">
        <v>920</v>
      </c>
      <c r="I539" s="13" t="s">
        <v>206</v>
      </c>
      <c r="J539" s="91" t="s">
        <v>953</v>
      </c>
      <c r="K539" s="274">
        <v>6.75</v>
      </c>
      <c r="L539" s="253">
        <v>26</v>
      </c>
      <c r="M539" s="275"/>
    </row>
    <row r="540" spans="1:13">
      <c r="A540" s="77">
        <v>10</v>
      </c>
      <c r="B540" s="43" t="s">
        <v>879</v>
      </c>
      <c r="C540" s="145" t="s">
        <v>648</v>
      </c>
      <c r="D540" s="146" t="s">
        <v>423</v>
      </c>
      <c r="E540" s="147">
        <v>8.1999999999999993</v>
      </c>
      <c r="F540" s="77" t="s">
        <v>29</v>
      </c>
      <c r="G540" s="77" t="s">
        <v>30</v>
      </c>
      <c r="H540" s="91" t="s">
        <v>920</v>
      </c>
      <c r="I540" s="13" t="s">
        <v>105</v>
      </c>
      <c r="J540" s="91" t="s">
        <v>753</v>
      </c>
      <c r="K540" s="274">
        <v>6.3</v>
      </c>
      <c r="L540" s="253">
        <v>28</v>
      </c>
      <c r="M540" s="275"/>
    </row>
    <row r="541" spans="1:13">
      <c r="A541" s="77">
        <v>11</v>
      </c>
      <c r="B541" s="12" t="s">
        <v>217</v>
      </c>
      <c r="C541" s="17" t="s">
        <v>870</v>
      </c>
      <c r="D541" s="81" t="s">
        <v>964</v>
      </c>
      <c r="E541" s="82">
        <v>8.1</v>
      </c>
      <c r="F541" s="83" t="s">
        <v>29</v>
      </c>
      <c r="G541" s="83" t="s">
        <v>30</v>
      </c>
      <c r="H541" s="115" t="s">
        <v>920</v>
      </c>
      <c r="I541" s="13" t="s">
        <v>230</v>
      </c>
      <c r="J541" s="91" t="s">
        <v>347</v>
      </c>
      <c r="K541" s="274">
        <v>6.13</v>
      </c>
      <c r="L541" s="253">
        <v>29</v>
      </c>
      <c r="M541" s="275"/>
    </row>
    <row r="542" spans="1:13">
      <c r="A542" s="77">
        <v>12</v>
      </c>
      <c r="B542" s="12" t="s">
        <v>157</v>
      </c>
      <c r="C542" s="13" t="s">
        <v>965</v>
      </c>
      <c r="D542" s="78" t="s">
        <v>314</v>
      </c>
      <c r="E542" s="79">
        <v>8.4</v>
      </c>
      <c r="F542" s="77" t="s">
        <v>29</v>
      </c>
      <c r="G542" s="77" t="s">
        <v>30</v>
      </c>
      <c r="H542" s="91" t="s">
        <v>920</v>
      </c>
      <c r="I542" s="13" t="s">
        <v>182</v>
      </c>
      <c r="J542" s="91" t="s">
        <v>338</v>
      </c>
      <c r="K542" s="274">
        <v>6</v>
      </c>
      <c r="L542" s="253">
        <v>30</v>
      </c>
      <c r="M542" s="275"/>
    </row>
    <row r="543" spans="1:13">
      <c r="A543" s="77">
        <v>13</v>
      </c>
      <c r="B543" s="43" t="s">
        <v>885</v>
      </c>
      <c r="C543" s="145" t="s">
        <v>966</v>
      </c>
      <c r="D543" s="146" t="s">
        <v>526</v>
      </c>
      <c r="E543" s="147">
        <v>8.1</v>
      </c>
      <c r="F543" s="77" t="s">
        <v>29</v>
      </c>
      <c r="G543" s="77" t="s">
        <v>30</v>
      </c>
      <c r="H543" s="91" t="s">
        <v>920</v>
      </c>
      <c r="I543" s="13" t="s">
        <v>167</v>
      </c>
      <c r="J543" s="91" t="s">
        <v>967</v>
      </c>
      <c r="K543" s="274">
        <v>6</v>
      </c>
      <c r="L543" s="253">
        <v>30</v>
      </c>
      <c r="M543" s="275"/>
    </row>
    <row r="544" spans="1:13">
      <c r="A544" s="77">
        <v>14</v>
      </c>
      <c r="B544" s="43" t="s">
        <v>220</v>
      </c>
      <c r="C544" s="148" t="s">
        <v>968</v>
      </c>
      <c r="D544" s="149" t="s">
        <v>289</v>
      </c>
      <c r="E544" s="147">
        <v>8.1</v>
      </c>
      <c r="F544" s="77" t="s">
        <v>53</v>
      </c>
      <c r="G544" s="77" t="s">
        <v>30</v>
      </c>
      <c r="H544" s="91" t="s">
        <v>920</v>
      </c>
      <c r="I544" s="13" t="s">
        <v>100</v>
      </c>
      <c r="J544" s="91" t="s">
        <v>251</v>
      </c>
      <c r="K544" s="274">
        <v>5.88</v>
      </c>
      <c r="L544" s="253">
        <v>32</v>
      </c>
      <c r="M544" s="275"/>
    </row>
    <row r="545" spans="1:13">
      <c r="A545" s="77">
        <v>15</v>
      </c>
      <c r="B545" s="12" t="s">
        <v>396</v>
      </c>
      <c r="C545" s="13" t="s">
        <v>969</v>
      </c>
      <c r="D545" s="78" t="s">
        <v>479</v>
      </c>
      <c r="E545" s="79">
        <v>8.1999999999999993</v>
      </c>
      <c r="F545" s="77" t="s">
        <v>29</v>
      </c>
      <c r="G545" s="77" t="s">
        <v>30</v>
      </c>
      <c r="H545" s="91" t="s">
        <v>920</v>
      </c>
      <c r="I545" s="13" t="s">
        <v>230</v>
      </c>
      <c r="J545" s="91" t="s">
        <v>420</v>
      </c>
      <c r="K545" s="274">
        <v>5.75</v>
      </c>
      <c r="L545" s="253">
        <v>33</v>
      </c>
      <c r="M545" s="275"/>
    </row>
    <row r="546" spans="1:13">
      <c r="A546" s="77">
        <v>1</v>
      </c>
      <c r="B546" s="43" t="s">
        <v>160</v>
      </c>
      <c r="C546" s="148" t="s">
        <v>970</v>
      </c>
      <c r="D546" s="149" t="s">
        <v>358</v>
      </c>
      <c r="E546" s="147">
        <v>8.1</v>
      </c>
      <c r="F546" s="77" t="s">
        <v>53</v>
      </c>
      <c r="G546" s="77" t="s">
        <v>30</v>
      </c>
      <c r="H546" s="91" t="s">
        <v>920</v>
      </c>
      <c r="I546" s="13" t="s">
        <v>172</v>
      </c>
      <c r="J546" s="91" t="s">
        <v>343</v>
      </c>
      <c r="K546" s="274">
        <v>5.5</v>
      </c>
      <c r="L546" s="253">
        <v>34</v>
      </c>
      <c r="M546" s="275"/>
    </row>
    <row r="547" spans="1:13">
      <c r="A547" s="77">
        <v>2</v>
      </c>
      <c r="B547" s="43" t="s">
        <v>106</v>
      </c>
      <c r="C547" s="148" t="s">
        <v>971</v>
      </c>
      <c r="D547" s="149" t="s">
        <v>972</v>
      </c>
      <c r="E547" s="147">
        <v>8.1</v>
      </c>
      <c r="F547" s="91" t="s">
        <v>29</v>
      </c>
      <c r="G547" s="77" t="s">
        <v>30</v>
      </c>
      <c r="H547" s="91" t="s">
        <v>920</v>
      </c>
      <c r="I547" s="13" t="s">
        <v>54</v>
      </c>
      <c r="J547" s="91" t="s">
        <v>973</v>
      </c>
      <c r="K547" s="274">
        <v>5.38</v>
      </c>
      <c r="L547" s="253">
        <v>35</v>
      </c>
      <c r="M547" s="275"/>
    </row>
    <row r="548" spans="1:13">
      <c r="A548" s="77">
        <v>3</v>
      </c>
      <c r="B548" s="16" t="s">
        <v>347</v>
      </c>
      <c r="C548" s="17" t="s">
        <v>974</v>
      </c>
      <c r="D548" s="81" t="s">
        <v>603</v>
      </c>
      <c r="E548" s="82">
        <v>8.3000000000000007</v>
      </c>
      <c r="F548" s="83" t="s">
        <v>72</v>
      </c>
      <c r="G548" s="83" t="s">
        <v>73</v>
      </c>
      <c r="H548" s="115" t="s">
        <v>920</v>
      </c>
      <c r="I548" s="13" t="s">
        <v>74</v>
      </c>
      <c r="J548" s="91" t="s">
        <v>975</v>
      </c>
      <c r="K548" s="274">
        <v>5.38</v>
      </c>
      <c r="L548" s="253">
        <v>35</v>
      </c>
      <c r="M548" s="275"/>
    </row>
    <row r="549" spans="1:13">
      <c r="A549" s="77">
        <v>4</v>
      </c>
      <c r="B549" s="12" t="s">
        <v>299</v>
      </c>
      <c r="C549" s="13" t="s">
        <v>976</v>
      </c>
      <c r="D549" s="78" t="s">
        <v>670</v>
      </c>
      <c r="E549" s="79">
        <v>8.4</v>
      </c>
      <c r="F549" s="77" t="s">
        <v>53</v>
      </c>
      <c r="G549" s="77" t="s">
        <v>30</v>
      </c>
      <c r="H549" s="91" t="s">
        <v>920</v>
      </c>
      <c r="I549" s="13" t="s">
        <v>182</v>
      </c>
      <c r="J549" s="91" t="s">
        <v>99</v>
      </c>
      <c r="K549" s="274">
        <v>5.3</v>
      </c>
      <c r="L549" s="253">
        <v>37</v>
      </c>
      <c r="M549" s="275"/>
    </row>
    <row r="550" spans="1:13">
      <c r="A550" s="77">
        <v>5</v>
      </c>
      <c r="B550" s="43" t="s">
        <v>977</v>
      </c>
      <c r="C550" s="145" t="s">
        <v>831</v>
      </c>
      <c r="D550" s="146" t="s">
        <v>978</v>
      </c>
      <c r="E550" s="147">
        <v>8.8000000000000007</v>
      </c>
      <c r="F550" s="77" t="s">
        <v>29</v>
      </c>
      <c r="G550" s="77" t="s">
        <v>30</v>
      </c>
      <c r="H550" s="91" t="s">
        <v>920</v>
      </c>
      <c r="I550" s="13" t="s">
        <v>105</v>
      </c>
      <c r="J550" s="91" t="s">
        <v>947</v>
      </c>
      <c r="K550" s="274">
        <v>5.13</v>
      </c>
      <c r="L550" s="253">
        <v>38</v>
      </c>
      <c r="M550" s="275"/>
    </row>
    <row r="551" spans="1:13">
      <c r="A551" s="77">
        <v>6</v>
      </c>
      <c r="B551" s="12" t="s">
        <v>264</v>
      </c>
      <c r="C551" s="13" t="s">
        <v>979</v>
      </c>
      <c r="D551" s="78" t="s">
        <v>980</v>
      </c>
      <c r="E551" s="79">
        <v>8.1</v>
      </c>
      <c r="F551" s="77" t="s">
        <v>29</v>
      </c>
      <c r="G551" s="77" t="s">
        <v>30</v>
      </c>
      <c r="H551" s="91" t="s">
        <v>920</v>
      </c>
      <c r="I551" s="13" t="s">
        <v>80</v>
      </c>
      <c r="J551" s="91" t="s">
        <v>261</v>
      </c>
      <c r="K551" s="274">
        <v>5.125</v>
      </c>
      <c r="L551" s="253">
        <v>39</v>
      </c>
      <c r="M551" s="275"/>
    </row>
    <row r="552" spans="1:13">
      <c r="A552" s="77">
        <v>7</v>
      </c>
      <c r="B552" s="43" t="s">
        <v>305</v>
      </c>
      <c r="C552" s="148" t="s">
        <v>496</v>
      </c>
      <c r="D552" s="149" t="s">
        <v>774</v>
      </c>
      <c r="E552" s="147">
        <v>8.3000000000000007</v>
      </c>
      <c r="F552" s="77" t="s">
        <v>53</v>
      </c>
      <c r="G552" s="77" t="s">
        <v>30</v>
      </c>
      <c r="H552" s="91" t="s">
        <v>920</v>
      </c>
      <c r="I552" s="13" t="s">
        <v>32</v>
      </c>
      <c r="J552" s="91" t="s">
        <v>981</v>
      </c>
      <c r="K552" s="274">
        <v>5</v>
      </c>
      <c r="L552" s="253">
        <v>40</v>
      </c>
      <c r="M552" s="275"/>
    </row>
    <row r="553" spans="1:13">
      <c r="A553" s="77">
        <v>8</v>
      </c>
      <c r="B553" s="12" t="s">
        <v>344</v>
      </c>
      <c r="C553" s="13" t="s">
        <v>982</v>
      </c>
      <c r="D553" s="78" t="s">
        <v>234</v>
      </c>
      <c r="E553" s="79">
        <v>8.1999999999999993</v>
      </c>
      <c r="F553" s="77" t="s">
        <v>53</v>
      </c>
      <c r="G553" s="77" t="s">
        <v>30</v>
      </c>
      <c r="H553" s="91" t="s">
        <v>920</v>
      </c>
      <c r="I553" s="13" t="s">
        <v>206</v>
      </c>
      <c r="J553" s="91" t="s">
        <v>458</v>
      </c>
      <c r="K553" s="274">
        <v>4.88</v>
      </c>
      <c r="L553" s="253">
        <v>41</v>
      </c>
      <c r="M553" s="275"/>
    </row>
    <row r="554" spans="1:13">
      <c r="A554" s="77">
        <v>9</v>
      </c>
      <c r="B554" s="12" t="s">
        <v>330</v>
      </c>
      <c r="C554" s="13" t="s">
        <v>983</v>
      </c>
      <c r="D554" s="78" t="s">
        <v>132</v>
      </c>
      <c r="E554" s="79">
        <v>8.1</v>
      </c>
      <c r="F554" s="77" t="s">
        <v>53</v>
      </c>
      <c r="G554" s="77" t="s">
        <v>30</v>
      </c>
      <c r="H554" s="91" t="s">
        <v>920</v>
      </c>
      <c r="I554" s="13" t="s">
        <v>182</v>
      </c>
      <c r="J554" s="91" t="s">
        <v>717</v>
      </c>
      <c r="K554" s="274">
        <v>4.75</v>
      </c>
      <c r="L554" s="253">
        <v>42</v>
      </c>
      <c r="M554" s="275"/>
    </row>
    <row r="555" spans="1:13">
      <c r="A555" s="77">
        <v>10</v>
      </c>
      <c r="B555" s="43" t="s">
        <v>474</v>
      </c>
      <c r="C555" s="148" t="s">
        <v>984</v>
      </c>
      <c r="D555" s="149" t="s">
        <v>278</v>
      </c>
      <c r="E555" s="147">
        <v>8.1</v>
      </c>
      <c r="F555" s="77" t="s">
        <v>53</v>
      </c>
      <c r="G555" s="77" t="s">
        <v>30</v>
      </c>
      <c r="H555" s="91" t="s">
        <v>920</v>
      </c>
      <c r="I555" s="13" t="s">
        <v>32</v>
      </c>
      <c r="J555" s="91" t="s">
        <v>324</v>
      </c>
      <c r="K555" s="274">
        <v>4.63</v>
      </c>
      <c r="L555" s="253">
        <v>43</v>
      </c>
      <c r="M555" s="275"/>
    </row>
    <row r="556" spans="1:13">
      <c r="A556" s="77">
        <v>11</v>
      </c>
      <c r="B556" s="43" t="s">
        <v>374</v>
      </c>
      <c r="C556" s="148" t="s">
        <v>985</v>
      </c>
      <c r="D556" s="149" t="s">
        <v>587</v>
      </c>
      <c r="E556" s="147">
        <v>8.1</v>
      </c>
      <c r="F556" s="77" t="s">
        <v>53</v>
      </c>
      <c r="G556" s="77" t="s">
        <v>30</v>
      </c>
      <c r="H556" s="91" t="s">
        <v>920</v>
      </c>
      <c r="I556" s="13" t="s">
        <v>32</v>
      </c>
      <c r="J556" s="91" t="s">
        <v>986</v>
      </c>
      <c r="K556" s="274">
        <v>4.5</v>
      </c>
      <c r="L556" s="253">
        <v>44</v>
      </c>
      <c r="M556" s="275"/>
    </row>
    <row r="557" spans="1:13">
      <c r="A557" s="77">
        <v>12</v>
      </c>
      <c r="B557" s="12" t="s">
        <v>237</v>
      </c>
      <c r="C557" s="13" t="s">
        <v>987</v>
      </c>
      <c r="D557" s="78" t="s">
        <v>584</v>
      </c>
      <c r="E557" s="79">
        <v>8.1</v>
      </c>
      <c r="F557" s="77" t="s">
        <v>29</v>
      </c>
      <c r="G557" s="77" t="s">
        <v>164</v>
      </c>
      <c r="H557" s="91" t="s">
        <v>920</v>
      </c>
      <c r="I557" s="13" t="s">
        <v>93</v>
      </c>
      <c r="J557" s="91" t="s">
        <v>988</v>
      </c>
      <c r="K557" s="274">
        <v>4.38</v>
      </c>
      <c r="L557" s="253">
        <v>45</v>
      </c>
      <c r="M557" s="275"/>
    </row>
    <row r="558" spans="1:13">
      <c r="A558" s="77">
        <v>13</v>
      </c>
      <c r="B558" s="43" t="s">
        <v>413</v>
      </c>
      <c r="C558" s="148" t="s">
        <v>989</v>
      </c>
      <c r="D558" s="149" t="s">
        <v>740</v>
      </c>
      <c r="E558" s="147">
        <v>8.1999999999999993</v>
      </c>
      <c r="F558" s="77" t="s">
        <v>29</v>
      </c>
      <c r="G558" s="77" t="s">
        <v>30</v>
      </c>
      <c r="H558" s="91" t="s">
        <v>920</v>
      </c>
      <c r="I558" s="13" t="s">
        <v>117</v>
      </c>
      <c r="J558" s="91" t="s">
        <v>990</v>
      </c>
      <c r="K558" s="274">
        <v>4.3</v>
      </c>
      <c r="L558" s="253">
        <v>46</v>
      </c>
      <c r="M558" s="275"/>
    </row>
    <row r="559" spans="1:13">
      <c r="A559" s="77">
        <v>14</v>
      </c>
      <c r="B559" s="12" t="s">
        <v>153</v>
      </c>
      <c r="C559" s="13" t="s">
        <v>991</v>
      </c>
      <c r="D559" s="78" t="s">
        <v>992</v>
      </c>
      <c r="E559" s="79">
        <v>8.1</v>
      </c>
      <c r="F559" s="77" t="s">
        <v>29</v>
      </c>
      <c r="G559" s="77" t="s">
        <v>164</v>
      </c>
      <c r="H559" s="91" t="s">
        <v>920</v>
      </c>
      <c r="I559" s="13" t="s">
        <v>93</v>
      </c>
      <c r="J559" s="91" t="s">
        <v>237</v>
      </c>
      <c r="K559" s="274">
        <v>3.875</v>
      </c>
      <c r="L559" s="253">
        <v>47</v>
      </c>
      <c r="M559" s="275"/>
    </row>
    <row r="560" spans="1:13">
      <c r="A560" s="77">
        <v>15</v>
      </c>
      <c r="B560" s="12" t="s">
        <v>276</v>
      </c>
      <c r="C560" s="13" t="s">
        <v>993</v>
      </c>
      <c r="D560" s="78" t="s">
        <v>234</v>
      </c>
      <c r="E560" s="79">
        <v>8.5</v>
      </c>
      <c r="F560" s="77" t="s">
        <v>29</v>
      </c>
      <c r="G560" s="77" t="s">
        <v>30</v>
      </c>
      <c r="H560" s="91" t="s">
        <v>920</v>
      </c>
      <c r="I560" s="13" t="s">
        <v>80</v>
      </c>
      <c r="J560" s="91" t="s">
        <v>160</v>
      </c>
      <c r="K560" s="274">
        <v>3.75</v>
      </c>
      <c r="L560" s="253">
        <v>48</v>
      </c>
      <c r="M560" s="275"/>
    </row>
    <row r="561" spans="1:13">
      <c r="A561" s="77">
        <v>16</v>
      </c>
      <c r="B561" s="43" t="s">
        <v>452</v>
      </c>
      <c r="C561" s="148" t="s">
        <v>994</v>
      </c>
      <c r="D561" s="149" t="s">
        <v>582</v>
      </c>
      <c r="E561" s="147">
        <v>8.1999999999999993</v>
      </c>
      <c r="F561" s="77" t="s">
        <v>53</v>
      </c>
      <c r="G561" s="77" t="s">
        <v>30</v>
      </c>
      <c r="H561" s="91" t="s">
        <v>920</v>
      </c>
      <c r="I561" s="13" t="s">
        <v>54</v>
      </c>
      <c r="J561" s="91" t="s">
        <v>858</v>
      </c>
      <c r="K561" s="274">
        <v>3.75</v>
      </c>
      <c r="L561" s="253">
        <v>48</v>
      </c>
      <c r="M561" s="275"/>
    </row>
    <row r="562" spans="1:13">
      <c r="A562" s="77">
        <v>17</v>
      </c>
      <c r="B562" s="43" t="s">
        <v>995</v>
      </c>
      <c r="C562" s="145" t="s">
        <v>996</v>
      </c>
      <c r="D562" s="146" t="s">
        <v>278</v>
      </c>
      <c r="E562" s="147">
        <v>8.1</v>
      </c>
      <c r="F562" s="77" t="s">
        <v>29</v>
      </c>
      <c r="G562" s="77" t="s">
        <v>30</v>
      </c>
      <c r="H562" s="91" t="s">
        <v>920</v>
      </c>
      <c r="I562" s="13" t="s">
        <v>58</v>
      </c>
      <c r="J562" s="91" t="s">
        <v>388</v>
      </c>
      <c r="K562" s="274">
        <v>3</v>
      </c>
      <c r="L562" s="253">
        <v>50</v>
      </c>
      <c r="M562" s="275"/>
    </row>
    <row r="563" spans="1:13">
      <c r="A563" s="77">
        <v>18</v>
      </c>
      <c r="B563" s="12" t="s">
        <v>404</v>
      </c>
      <c r="C563" s="13" t="s">
        <v>997</v>
      </c>
      <c r="D563" s="78" t="s">
        <v>998</v>
      </c>
      <c r="E563" s="79">
        <v>8.5</v>
      </c>
      <c r="F563" s="77" t="s">
        <v>29</v>
      </c>
      <c r="G563" s="77" t="s">
        <v>30</v>
      </c>
      <c r="H563" s="91" t="s">
        <v>920</v>
      </c>
      <c r="I563" s="13" t="s">
        <v>80</v>
      </c>
      <c r="J563" s="91" t="s">
        <v>949</v>
      </c>
      <c r="K563" s="274">
        <v>3</v>
      </c>
      <c r="L563" s="253">
        <v>50</v>
      </c>
      <c r="M563" s="275"/>
    </row>
    <row r="564" spans="1:13">
      <c r="A564" s="77">
        <v>19</v>
      </c>
      <c r="B564" s="43" t="s">
        <v>458</v>
      </c>
      <c r="C564" s="45" t="s">
        <v>999</v>
      </c>
      <c r="D564" s="46" t="s">
        <v>1000</v>
      </c>
      <c r="E564" s="79">
        <v>8.1999999999999993</v>
      </c>
      <c r="F564" s="153" t="s">
        <v>53</v>
      </c>
      <c r="G564" s="153" t="s">
        <v>30</v>
      </c>
      <c r="H564" s="154" t="s">
        <v>920</v>
      </c>
      <c r="I564" s="236" t="s">
        <v>100</v>
      </c>
      <c r="J564" s="91" t="s">
        <v>679</v>
      </c>
      <c r="K564" s="274">
        <v>2.63</v>
      </c>
      <c r="L564" s="253">
        <v>52</v>
      </c>
      <c r="M564" s="275"/>
    </row>
    <row r="565" spans="1:13">
      <c r="A565" s="116">
        <v>1</v>
      </c>
      <c r="B565" s="47" t="s">
        <v>187</v>
      </c>
      <c r="C565" s="36" t="s">
        <v>1001</v>
      </c>
      <c r="D565" s="128" t="s">
        <v>234</v>
      </c>
      <c r="E565" s="129">
        <v>8.1</v>
      </c>
      <c r="F565" s="130" t="s">
        <v>29</v>
      </c>
      <c r="G565" s="130" t="s">
        <v>30</v>
      </c>
      <c r="H565" s="119" t="s">
        <v>366</v>
      </c>
      <c r="I565" s="36" t="s">
        <v>80</v>
      </c>
      <c r="J565" s="117" t="s">
        <v>452</v>
      </c>
      <c r="K565" s="274">
        <v>15.25</v>
      </c>
      <c r="L565" s="253">
        <v>1</v>
      </c>
      <c r="M565" s="275" t="s">
        <v>18</v>
      </c>
    </row>
    <row r="566" spans="1:13">
      <c r="A566" s="116">
        <v>2</v>
      </c>
      <c r="B566" s="39" t="s">
        <v>1002</v>
      </c>
      <c r="C566" s="132" t="s">
        <v>1003</v>
      </c>
      <c r="D566" s="133" t="s">
        <v>466</v>
      </c>
      <c r="E566" s="134">
        <v>8.8000000000000007</v>
      </c>
      <c r="F566" s="116" t="s">
        <v>29</v>
      </c>
      <c r="G566" s="116" t="s">
        <v>30</v>
      </c>
      <c r="H566" s="117" t="s">
        <v>366</v>
      </c>
      <c r="I566" s="33" t="s">
        <v>105</v>
      </c>
      <c r="J566" s="117" t="s">
        <v>153</v>
      </c>
      <c r="K566" s="274">
        <v>14.75</v>
      </c>
      <c r="L566" s="253">
        <v>2</v>
      </c>
      <c r="M566" s="275" t="s">
        <v>19</v>
      </c>
    </row>
    <row r="567" spans="1:13">
      <c r="A567" s="116">
        <v>3</v>
      </c>
      <c r="B567" s="39" t="s">
        <v>1004</v>
      </c>
      <c r="C567" s="132" t="s">
        <v>592</v>
      </c>
      <c r="D567" s="133" t="s">
        <v>466</v>
      </c>
      <c r="E567" s="134">
        <v>8.8000000000000007</v>
      </c>
      <c r="F567" s="116" t="s">
        <v>29</v>
      </c>
      <c r="G567" s="116" t="s">
        <v>30</v>
      </c>
      <c r="H567" s="117" t="s">
        <v>366</v>
      </c>
      <c r="I567" s="33" t="s">
        <v>105</v>
      </c>
      <c r="J567" s="117" t="s">
        <v>217</v>
      </c>
      <c r="K567" s="274">
        <v>14.75</v>
      </c>
      <c r="L567" s="253">
        <v>2</v>
      </c>
      <c r="M567" s="275" t="s">
        <v>19</v>
      </c>
    </row>
    <row r="568" spans="1:13">
      <c r="A568" s="116">
        <v>4</v>
      </c>
      <c r="B568" s="39" t="s">
        <v>868</v>
      </c>
      <c r="C568" s="132" t="s">
        <v>1005</v>
      </c>
      <c r="D568" s="133" t="s">
        <v>159</v>
      </c>
      <c r="E568" s="134">
        <v>8.1</v>
      </c>
      <c r="F568" s="116" t="s">
        <v>29</v>
      </c>
      <c r="G568" s="116" t="s">
        <v>30</v>
      </c>
      <c r="H568" s="117" t="s">
        <v>366</v>
      </c>
      <c r="I568" s="33" t="s">
        <v>167</v>
      </c>
      <c r="J568" s="117" t="s">
        <v>1006</v>
      </c>
      <c r="K568" s="274">
        <v>14.5</v>
      </c>
      <c r="L568" s="253">
        <v>4</v>
      </c>
      <c r="M568" s="275" t="s">
        <v>20</v>
      </c>
    </row>
    <row r="569" spans="1:13">
      <c r="A569" s="116">
        <v>5</v>
      </c>
      <c r="B569" s="39" t="s">
        <v>913</v>
      </c>
      <c r="C569" s="132" t="s">
        <v>1007</v>
      </c>
      <c r="D569" s="133" t="s">
        <v>510</v>
      </c>
      <c r="E569" s="134">
        <v>8.8000000000000007</v>
      </c>
      <c r="F569" s="116" t="s">
        <v>29</v>
      </c>
      <c r="G569" s="116" t="s">
        <v>30</v>
      </c>
      <c r="H569" s="117" t="s">
        <v>366</v>
      </c>
      <c r="I569" s="33" t="s">
        <v>105</v>
      </c>
      <c r="J569" s="117" t="s">
        <v>318</v>
      </c>
      <c r="K569" s="274">
        <v>14.25</v>
      </c>
      <c r="L569" s="253">
        <v>5</v>
      </c>
      <c r="M569" s="275" t="s">
        <v>20</v>
      </c>
    </row>
    <row r="570" spans="1:13">
      <c r="A570" s="116">
        <v>6</v>
      </c>
      <c r="B570" s="39" t="s">
        <v>462</v>
      </c>
      <c r="C570" s="137" t="s">
        <v>1008</v>
      </c>
      <c r="D570" s="138" t="s">
        <v>186</v>
      </c>
      <c r="E570" s="134">
        <v>8.3000000000000007</v>
      </c>
      <c r="F570" s="116" t="s">
        <v>53</v>
      </c>
      <c r="G570" s="116" t="s">
        <v>30</v>
      </c>
      <c r="H570" s="117" t="s">
        <v>366</v>
      </c>
      <c r="I570" s="33" t="s">
        <v>32</v>
      </c>
      <c r="J570" s="117" t="s">
        <v>113</v>
      </c>
      <c r="K570" s="274">
        <v>13.5</v>
      </c>
      <c r="L570" s="253">
        <v>6</v>
      </c>
      <c r="M570" s="275" t="s">
        <v>20</v>
      </c>
    </row>
    <row r="571" spans="1:13">
      <c r="A571" s="116">
        <v>7</v>
      </c>
      <c r="B571" s="39" t="s">
        <v>1009</v>
      </c>
      <c r="C571" s="132" t="s">
        <v>1010</v>
      </c>
      <c r="D571" s="133" t="s">
        <v>510</v>
      </c>
      <c r="E571" s="134">
        <v>8.4</v>
      </c>
      <c r="F571" s="116" t="s">
        <v>29</v>
      </c>
      <c r="G571" s="116" t="s">
        <v>30</v>
      </c>
      <c r="H571" s="117" t="s">
        <v>366</v>
      </c>
      <c r="I571" s="33" t="s">
        <v>37</v>
      </c>
      <c r="J571" s="117" t="s">
        <v>150</v>
      </c>
      <c r="K571" s="274">
        <v>13</v>
      </c>
      <c r="L571" s="253">
        <v>7</v>
      </c>
      <c r="M571" s="275" t="s">
        <v>20</v>
      </c>
    </row>
    <row r="572" spans="1:13">
      <c r="A572" s="116">
        <v>8</v>
      </c>
      <c r="B572" s="39" t="s">
        <v>1011</v>
      </c>
      <c r="C572" s="132" t="s">
        <v>1012</v>
      </c>
      <c r="D572" s="133" t="s">
        <v>479</v>
      </c>
      <c r="E572" s="134">
        <v>8.5</v>
      </c>
      <c r="F572" s="116" t="s">
        <v>29</v>
      </c>
      <c r="G572" s="116" t="s">
        <v>30</v>
      </c>
      <c r="H572" s="117" t="s">
        <v>366</v>
      </c>
      <c r="I572" s="33" t="s">
        <v>58</v>
      </c>
      <c r="J572" s="117" t="s">
        <v>437</v>
      </c>
      <c r="K572" s="274">
        <v>12</v>
      </c>
      <c r="L572" s="253">
        <v>8</v>
      </c>
      <c r="M572" s="275" t="s">
        <v>20</v>
      </c>
    </row>
    <row r="573" spans="1:13">
      <c r="A573" s="116">
        <v>9</v>
      </c>
      <c r="B573" s="39" t="s">
        <v>1013</v>
      </c>
      <c r="C573" s="132" t="s">
        <v>1014</v>
      </c>
      <c r="D573" s="133" t="s">
        <v>466</v>
      </c>
      <c r="E573" s="134">
        <v>8.8000000000000007</v>
      </c>
      <c r="F573" s="116" t="s">
        <v>29</v>
      </c>
      <c r="G573" s="116" t="s">
        <v>30</v>
      </c>
      <c r="H573" s="117" t="s">
        <v>366</v>
      </c>
      <c r="I573" s="33" t="s">
        <v>105</v>
      </c>
      <c r="J573" s="117" t="s">
        <v>180</v>
      </c>
      <c r="K573" s="274">
        <v>11</v>
      </c>
      <c r="L573" s="253">
        <v>9</v>
      </c>
      <c r="M573" s="275" t="s">
        <v>20</v>
      </c>
    </row>
    <row r="574" spans="1:13">
      <c r="A574" s="116">
        <v>10</v>
      </c>
      <c r="B574" s="39" t="s">
        <v>1015</v>
      </c>
      <c r="C574" s="132" t="s">
        <v>785</v>
      </c>
      <c r="D574" s="133" t="s">
        <v>292</v>
      </c>
      <c r="E574" s="134">
        <v>8.1</v>
      </c>
      <c r="F574" s="116" t="s">
        <v>29</v>
      </c>
      <c r="G574" s="116" t="s">
        <v>30</v>
      </c>
      <c r="H574" s="117" t="s">
        <v>366</v>
      </c>
      <c r="I574" s="33" t="s">
        <v>167</v>
      </c>
      <c r="J574" s="117" t="s">
        <v>241</v>
      </c>
      <c r="K574" s="274">
        <v>10.75</v>
      </c>
      <c r="L574" s="253">
        <v>10</v>
      </c>
      <c r="M574" s="275" t="s">
        <v>20</v>
      </c>
    </row>
    <row r="575" spans="1:13">
      <c r="A575" s="116">
        <v>11</v>
      </c>
      <c r="B575" s="40" t="s">
        <v>484</v>
      </c>
      <c r="C575" s="33" t="s">
        <v>1016</v>
      </c>
      <c r="D575" s="42" t="s">
        <v>342</v>
      </c>
      <c r="E575" s="118">
        <v>8.1</v>
      </c>
      <c r="F575" s="116" t="s">
        <v>29</v>
      </c>
      <c r="G575" s="116" t="s">
        <v>30</v>
      </c>
      <c r="H575" s="117" t="s">
        <v>366</v>
      </c>
      <c r="I575" s="33" t="s">
        <v>80</v>
      </c>
      <c r="J575" s="117" t="s">
        <v>1017</v>
      </c>
      <c r="K575" s="274">
        <v>10.75</v>
      </c>
      <c r="L575" s="253">
        <v>10</v>
      </c>
      <c r="M575" s="275" t="s">
        <v>20</v>
      </c>
    </row>
    <row r="576" spans="1:13">
      <c r="A576" s="116">
        <v>12</v>
      </c>
      <c r="B576" s="39" t="s">
        <v>935</v>
      </c>
      <c r="C576" s="132" t="s">
        <v>1018</v>
      </c>
      <c r="D576" s="133" t="s">
        <v>1019</v>
      </c>
      <c r="E576" s="134">
        <v>8.1</v>
      </c>
      <c r="F576" s="116" t="s">
        <v>29</v>
      </c>
      <c r="G576" s="116" t="s">
        <v>30</v>
      </c>
      <c r="H576" s="117" t="s">
        <v>366</v>
      </c>
      <c r="I576" s="33" t="s">
        <v>37</v>
      </c>
      <c r="J576" s="117" t="s">
        <v>404</v>
      </c>
      <c r="K576" s="274">
        <v>10</v>
      </c>
      <c r="L576" s="253">
        <v>12</v>
      </c>
      <c r="M576" s="275" t="s">
        <v>20</v>
      </c>
    </row>
    <row r="577" spans="1:13">
      <c r="A577" s="116">
        <v>13</v>
      </c>
      <c r="B577" s="40" t="s">
        <v>302</v>
      </c>
      <c r="C577" s="33" t="s">
        <v>1020</v>
      </c>
      <c r="D577" s="42" t="s">
        <v>1021</v>
      </c>
      <c r="E577" s="118">
        <v>8.1</v>
      </c>
      <c r="F577" s="116" t="s">
        <v>29</v>
      </c>
      <c r="G577" s="116" t="s">
        <v>30</v>
      </c>
      <c r="H577" s="117" t="s">
        <v>366</v>
      </c>
      <c r="I577" s="33" t="s">
        <v>80</v>
      </c>
      <c r="J577" s="117" t="s">
        <v>1022</v>
      </c>
      <c r="K577" s="274">
        <v>10</v>
      </c>
      <c r="L577" s="253">
        <v>12</v>
      </c>
      <c r="M577" s="275" t="s">
        <v>20</v>
      </c>
    </row>
    <row r="578" spans="1:13">
      <c r="A578" s="116">
        <v>14</v>
      </c>
      <c r="B578" s="40" t="s">
        <v>290</v>
      </c>
      <c r="C578" s="33" t="s">
        <v>1023</v>
      </c>
      <c r="D578" s="42" t="s">
        <v>79</v>
      </c>
      <c r="E578" s="118">
        <v>8.5</v>
      </c>
      <c r="F578" s="116" t="s">
        <v>29</v>
      </c>
      <c r="G578" s="116" t="s">
        <v>30</v>
      </c>
      <c r="H578" s="117" t="s">
        <v>366</v>
      </c>
      <c r="I578" s="33" t="s">
        <v>80</v>
      </c>
      <c r="J578" s="117" t="s">
        <v>995</v>
      </c>
      <c r="K578" s="274">
        <v>9.5</v>
      </c>
      <c r="L578" s="253">
        <v>14</v>
      </c>
      <c r="M578" s="275" t="s">
        <v>20</v>
      </c>
    </row>
    <row r="579" spans="1:13">
      <c r="A579" s="116">
        <v>15</v>
      </c>
      <c r="B579" s="39" t="s">
        <v>1024</v>
      </c>
      <c r="C579" s="132" t="s">
        <v>1025</v>
      </c>
      <c r="D579" s="133" t="s">
        <v>275</v>
      </c>
      <c r="E579" s="134">
        <v>8.4</v>
      </c>
      <c r="F579" s="116" t="s">
        <v>29</v>
      </c>
      <c r="G579" s="116" t="s">
        <v>30</v>
      </c>
      <c r="H579" s="117" t="s">
        <v>366</v>
      </c>
      <c r="I579" s="33" t="s">
        <v>58</v>
      </c>
      <c r="J579" s="117" t="s">
        <v>287</v>
      </c>
      <c r="K579" s="274">
        <v>9.25</v>
      </c>
      <c r="L579" s="253">
        <v>15</v>
      </c>
      <c r="M579" s="275" t="s">
        <v>21</v>
      </c>
    </row>
    <row r="580" spans="1:13">
      <c r="A580" s="116">
        <v>16</v>
      </c>
      <c r="B580" s="39" t="s">
        <v>435</v>
      </c>
      <c r="C580" s="137" t="s">
        <v>1026</v>
      </c>
      <c r="D580" s="138" t="s">
        <v>797</v>
      </c>
      <c r="E580" s="134">
        <v>8.1999999999999993</v>
      </c>
      <c r="F580" s="116" t="s">
        <v>29</v>
      </c>
      <c r="G580" s="116" t="s">
        <v>30</v>
      </c>
      <c r="H580" s="117" t="s">
        <v>366</v>
      </c>
      <c r="I580" s="33" t="s">
        <v>172</v>
      </c>
      <c r="J580" s="117" t="s">
        <v>213</v>
      </c>
      <c r="K580" s="274">
        <v>9.25</v>
      </c>
      <c r="L580" s="253">
        <v>15</v>
      </c>
      <c r="M580" s="275" t="s">
        <v>21</v>
      </c>
    </row>
    <row r="581" spans="1:13">
      <c r="A581" s="116">
        <v>17</v>
      </c>
      <c r="B581" s="40" t="s">
        <v>55</v>
      </c>
      <c r="C581" s="33" t="s">
        <v>648</v>
      </c>
      <c r="D581" s="42" t="s">
        <v>548</v>
      </c>
      <c r="E581" s="118">
        <v>8.3000000000000007</v>
      </c>
      <c r="F581" s="116" t="s">
        <v>72</v>
      </c>
      <c r="G581" s="116" t="s">
        <v>30</v>
      </c>
      <c r="H581" s="117" t="s">
        <v>366</v>
      </c>
      <c r="I581" s="33" t="s">
        <v>74</v>
      </c>
      <c r="J581" s="117" t="s">
        <v>231</v>
      </c>
      <c r="K581" s="274">
        <v>9</v>
      </c>
      <c r="L581" s="253">
        <v>17</v>
      </c>
      <c r="M581" s="275" t="s">
        <v>21</v>
      </c>
    </row>
    <row r="582" spans="1:13">
      <c r="A582" s="116">
        <v>1</v>
      </c>
      <c r="B582" s="39" t="s">
        <v>356</v>
      </c>
      <c r="C582" s="137" t="s">
        <v>1027</v>
      </c>
      <c r="D582" s="138" t="s">
        <v>510</v>
      </c>
      <c r="E582" s="134">
        <v>8.3000000000000007</v>
      </c>
      <c r="F582" s="116" t="s">
        <v>29</v>
      </c>
      <c r="G582" s="116" t="s">
        <v>30</v>
      </c>
      <c r="H582" s="117" t="s">
        <v>366</v>
      </c>
      <c r="I582" s="33" t="s">
        <v>117</v>
      </c>
      <c r="J582" s="117" t="s">
        <v>67</v>
      </c>
      <c r="K582" s="274">
        <v>8.25</v>
      </c>
      <c r="L582" s="253">
        <v>18</v>
      </c>
      <c r="M582" s="275" t="s">
        <v>21</v>
      </c>
    </row>
    <row r="583" spans="1:13">
      <c r="A583" s="116">
        <v>2</v>
      </c>
      <c r="B583" s="41" t="s">
        <v>309</v>
      </c>
      <c r="C583" s="142" t="s">
        <v>1028</v>
      </c>
      <c r="D583" s="143" t="s">
        <v>1029</v>
      </c>
      <c r="E583" s="141">
        <v>8.1999999999999993</v>
      </c>
      <c r="F583" s="130" t="s">
        <v>29</v>
      </c>
      <c r="G583" s="130" t="s">
        <v>30</v>
      </c>
      <c r="H583" s="119" t="s">
        <v>366</v>
      </c>
      <c r="I583" s="33" t="s">
        <v>54</v>
      </c>
      <c r="J583" s="117" t="s">
        <v>1015</v>
      </c>
      <c r="K583" s="274">
        <v>7.25</v>
      </c>
      <c r="L583" s="253">
        <v>19</v>
      </c>
      <c r="M583" s="275" t="s">
        <v>21</v>
      </c>
    </row>
    <row r="584" spans="1:13">
      <c r="A584" s="116">
        <v>3</v>
      </c>
      <c r="B584" s="39" t="s">
        <v>867</v>
      </c>
      <c r="C584" s="132" t="s">
        <v>1030</v>
      </c>
      <c r="D584" s="133" t="s">
        <v>434</v>
      </c>
      <c r="E584" s="134">
        <v>8.4</v>
      </c>
      <c r="F584" s="116" t="s">
        <v>29</v>
      </c>
      <c r="G584" s="116" t="s">
        <v>30</v>
      </c>
      <c r="H584" s="117" t="s">
        <v>366</v>
      </c>
      <c r="I584" s="33" t="s">
        <v>58</v>
      </c>
      <c r="J584" s="117" t="s">
        <v>1031</v>
      </c>
      <c r="K584" s="274">
        <v>7</v>
      </c>
      <c r="L584" s="253">
        <v>20</v>
      </c>
      <c r="M584" s="275" t="s">
        <v>21</v>
      </c>
    </row>
    <row r="585" spans="1:13">
      <c r="A585" s="116">
        <v>4</v>
      </c>
      <c r="B585" s="39" t="s">
        <v>852</v>
      </c>
      <c r="C585" s="132" t="s">
        <v>1032</v>
      </c>
      <c r="D585" s="133" t="s">
        <v>1033</v>
      </c>
      <c r="E585" s="134">
        <v>8.8000000000000007</v>
      </c>
      <c r="F585" s="116" t="s">
        <v>29</v>
      </c>
      <c r="G585" s="116" t="s">
        <v>30</v>
      </c>
      <c r="H585" s="117" t="s">
        <v>366</v>
      </c>
      <c r="I585" s="33" t="s">
        <v>105</v>
      </c>
      <c r="J585" s="117" t="s">
        <v>194</v>
      </c>
      <c r="K585" s="274">
        <v>6.25</v>
      </c>
      <c r="L585" s="253">
        <v>21</v>
      </c>
      <c r="M585" s="284" t="s">
        <v>21</v>
      </c>
    </row>
    <row r="586" spans="1:13">
      <c r="A586" s="116">
        <v>5</v>
      </c>
      <c r="B586" s="40" t="s">
        <v>222</v>
      </c>
      <c r="C586" s="33" t="s">
        <v>1034</v>
      </c>
      <c r="D586" s="42" t="s">
        <v>1035</v>
      </c>
      <c r="E586" s="118">
        <v>8.1</v>
      </c>
      <c r="F586" s="116" t="s">
        <v>29</v>
      </c>
      <c r="G586" s="116" t="s">
        <v>164</v>
      </c>
      <c r="H586" s="117" t="s">
        <v>366</v>
      </c>
      <c r="I586" s="33" t="s">
        <v>93</v>
      </c>
      <c r="J586" s="117" t="s">
        <v>474</v>
      </c>
      <c r="K586" s="274">
        <v>6.25</v>
      </c>
      <c r="L586" s="253">
        <v>21</v>
      </c>
      <c r="M586" s="284" t="s">
        <v>21</v>
      </c>
    </row>
    <row r="587" spans="1:13">
      <c r="A587" s="116">
        <v>6</v>
      </c>
      <c r="B587" s="39" t="s">
        <v>1036</v>
      </c>
      <c r="C587" s="132" t="s">
        <v>1037</v>
      </c>
      <c r="D587" s="133" t="s">
        <v>109</v>
      </c>
      <c r="E587" s="134">
        <v>8.1999999999999993</v>
      </c>
      <c r="F587" s="116" t="s">
        <v>29</v>
      </c>
      <c r="G587" s="116" t="s">
        <v>30</v>
      </c>
      <c r="H587" s="117" t="s">
        <v>366</v>
      </c>
      <c r="I587" s="33" t="s">
        <v>37</v>
      </c>
      <c r="J587" s="117" t="s">
        <v>1038</v>
      </c>
      <c r="K587" s="274">
        <v>6</v>
      </c>
      <c r="L587" s="253">
        <v>23</v>
      </c>
      <c r="M587" s="284" t="s">
        <v>21</v>
      </c>
    </row>
    <row r="588" spans="1:13">
      <c r="A588" s="116">
        <v>7</v>
      </c>
      <c r="B588" s="40" t="s">
        <v>445</v>
      </c>
      <c r="C588" s="33" t="s">
        <v>640</v>
      </c>
      <c r="D588" s="42" t="s">
        <v>350</v>
      </c>
      <c r="E588" s="118">
        <v>8.1999999999999993</v>
      </c>
      <c r="F588" s="116" t="s">
        <v>72</v>
      </c>
      <c r="G588" s="116" t="s">
        <v>164</v>
      </c>
      <c r="H588" s="117" t="s">
        <v>366</v>
      </c>
      <c r="I588" s="33" t="s">
        <v>74</v>
      </c>
      <c r="J588" s="117" t="s">
        <v>1039</v>
      </c>
      <c r="K588" s="274">
        <v>6</v>
      </c>
      <c r="L588" s="253">
        <v>23</v>
      </c>
      <c r="M588" s="284" t="s">
        <v>21</v>
      </c>
    </row>
    <row r="589" spans="1:13">
      <c r="A589" s="116">
        <v>8</v>
      </c>
      <c r="B589" s="39" t="s">
        <v>440</v>
      </c>
      <c r="C589" s="137" t="s">
        <v>1040</v>
      </c>
      <c r="D589" s="138" t="s">
        <v>66</v>
      </c>
      <c r="E589" s="134">
        <v>8.4</v>
      </c>
      <c r="F589" s="116" t="s">
        <v>29</v>
      </c>
      <c r="G589" s="116" t="s">
        <v>30</v>
      </c>
      <c r="H589" s="117" t="s">
        <v>366</v>
      </c>
      <c r="I589" s="33" t="s">
        <v>32</v>
      </c>
      <c r="J589" s="117" t="s">
        <v>654</v>
      </c>
      <c r="K589" s="274">
        <v>5.75</v>
      </c>
      <c r="L589" s="253">
        <v>25</v>
      </c>
      <c r="M589" s="284"/>
    </row>
    <row r="590" spans="1:13">
      <c r="A590" s="116">
        <v>9</v>
      </c>
      <c r="B590" s="39" t="s">
        <v>1041</v>
      </c>
      <c r="C590" s="132" t="s">
        <v>65</v>
      </c>
      <c r="D590" s="133" t="s">
        <v>471</v>
      </c>
      <c r="E590" s="134">
        <v>8.1999999999999993</v>
      </c>
      <c r="F590" s="116" t="s">
        <v>29</v>
      </c>
      <c r="G590" s="116" t="s">
        <v>30</v>
      </c>
      <c r="H590" s="117" t="s">
        <v>366</v>
      </c>
      <c r="I590" s="33" t="s">
        <v>37</v>
      </c>
      <c r="J590" s="117" t="s">
        <v>1042</v>
      </c>
      <c r="K590" s="274">
        <v>5.75</v>
      </c>
      <c r="L590" s="253">
        <v>25</v>
      </c>
      <c r="M590" s="284"/>
    </row>
    <row r="591" spans="1:13">
      <c r="A591" s="116">
        <v>10</v>
      </c>
      <c r="B591" s="39" t="s">
        <v>502</v>
      </c>
      <c r="C591" s="137" t="s">
        <v>1043</v>
      </c>
      <c r="D591" s="138" t="s">
        <v>171</v>
      </c>
      <c r="E591" s="134">
        <v>8.1999999999999993</v>
      </c>
      <c r="F591" s="116" t="s">
        <v>29</v>
      </c>
      <c r="G591" s="116" t="s">
        <v>30</v>
      </c>
      <c r="H591" s="117" t="s">
        <v>366</v>
      </c>
      <c r="I591" s="33" t="s">
        <v>100</v>
      </c>
      <c r="J591" s="117" t="s">
        <v>863</v>
      </c>
      <c r="K591" s="274">
        <v>5.75</v>
      </c>
      <c r="L591" s="253">
        <v>25</v>
      </c>
      <c r="M591" s="284"/>
    </row>
    <row r="592" spans="1:13">
      <c r="A592" s="116">
        <v>11</v>
      </c>
      <c r="B592" s="39" t="s">
        <v>893</v>
      </c>
      <c r="C592" s="132" t="s">
        <v>451</v>
      </c>
      <c r="D592" s="133" t="s">
        <v>804</v>
      </c>
      <c r="E592" s="134">
        <v>8.1</v>
      </c>
      <c r="F592" s="116" t="s">
        <v>29</v>
      </c>
      <c r="G592" s="116" t="s">
        <v>30</v>
      </c>
      <c r="H592" s="117" t="s">
        <v>366</v>
      </c>
      <c r="I592" s="33" t="s">
        <v>167</v>
      </c>
      <c r="J592" s="117" t="s">
        <v>1044</v>
      </c>
      <c r="K592" s="274">
        <v>5.75</v>
      </c>
      <c r="L592" s="253">
        <v>25</v>
      </c>
      <c r="M592" s="284"/>
    </row>
    <row r="593" spans="1:13">
      <c r="A593" s="116">
        <v>12</v>
      </c>
      <c r="B593" s="39" t="s">
        <v>282</v>
      </c>
      <c r="C593" s="137" t="s">
        <v>1045</v>
      </c>
      <c r="D593" s="138" t="s">
        <v>582</v>
      </c>
      <c r="E593" s="134">
        <v>8.1999999999999993</v>
      </c>
      <c r="F593" s="116" t="s">
        <v>29</v>
      </c>
      <c r="G593" s="116" t="s">
        <v>30</v>
      </c>
      <c r="H593" s="117" t="s">
        <v>366</v>
      </c>
      <c r="I593" s="33" t="s">
        <v>54</v>
      </c>
      <c r="J593" s="117" t="s">
        <v>880</v>
      </c>
      <c r="K593" s="274">
        <v>5.5</v>
      </c>
      <c r="L593" s="253">
        <v>29</v>
      </c>
      <c r="M593" s="284"/>
    </row>
    <row r="594" spans="1:13">
      <c r="A594" s="116">
        <v>13</v>
      </c>
      <c r="B594" s="40" t="s">
        <v>85</v>
      </c>
      <c r="C594" s="33" t="s">
        <v>1046</v>
      </c>
      <c r="D594" s="42" t="s">
        <v>1047</v>
      </c>
      <c r="E594" s="118">
        <v>8.4</v>
      </c>
      <c r="F594" s="116" t="s">
        <v>29</v>
      </c>
      <c r="G594" s="116" t="s">
        <v>30</v>
      </c>
      <c r="H594" s="117" t="s">
        <v>366</v>
      </c>
      <c r="I594" s="33" t="s">
        <v>182</v>
      </c>
      <c r="J594" s="117" t="s">
        <v>369</v>
      </c>
      <c r="K594" s="274">
        <v>5.25</v>
      </c>
      <c r="L594" s="253">
        <v>30</v>
      </c>
      <c r="M594" s="284"/>
    </row>
    <row r="595" spans="1:13">
      <c r="A595" s="116">
        <v>14</v>
      </c>
      <c r="B595" s="40" t="s">
        <v>375</v>
      </c>
      <c r="C595" s="33" t="s">
        <v>496</v>
      </c>
      <c r="D595" s="42" t="s">
        <v>163</v>
      </c>
      <c r="E595" s="118">
        <v>8.4</v>
      </c>
      <c r="F595" s="116" t="s">
        <v>29</v>
      </c>
      <c r="G595" s="116" t="s">
        <v>30</v>
      </c>
      <c r="H595" s="117" t="s">
        <v>366</v>
      </c>
      <c r="I595" s="33" t="s">
        <v>182</v>
      </c>
      <c r="J595" s="117" t="s">
        <v>161</v>
      </c>
      <c r="K595" s="274">
        <v>5</v>
      </c>
      <c r="L595" s="253">
        <v>31</v>
      </c>
      <c r="M595" s="275"/>
    </row>
    <row r="596" spans="1:13">
      <c r="A596" s="116">
        <v>15</v>
      </c>
      <c r="B596" s="39" t="s">
        <v>227</v>
      </c>
      <c r="C596" s="237" t="s">
        <v>786</v>
      </c>
      <c r="D596" s="155" t="s">
        <v>210</v>
      </c>
      <c r="E596" s="134">
        <v>8.1999999999999993</v>
      </c>
      <c r="F596" s="116" t="s">
        <v>29</v>
      </c>
      <c r="G596" s="116" t="s">
        <v>30</v>
      </c>
      <c r="H596" s="117" t="s">
        <v>366</v>
      </c>
      <c r="I596" s="33" t="s">
        <v>122</v>
      </c>
      <c r="J596" s="117" t="s">
        <v>378</v>
      </c>
      <c r="K596" s="274">
        <v>4.5</v>
      </c>
      <c r="L596" s="253">
        <v>32</v>
      </c>
      <c r="M596" s="275"/>
    </row>
    <row r="597" spans="1:13">
      <c r="A597" s="116">
        <v>1</v>
      </c>
      <c r="B597" s="39" t="s">
        <v>403</v>
      </c>
      <c r="C597" s="137" t="s">
        <v>1048</v>
      </c>
      <c r="D597" s="138" t="s">
        <v>430</v>
      </c>
      <c r="E597" s="134">
        <v>8.1</v>
      </c>
      <c r="F597" s="116" t="s">
        <v>29</v>
      </c>
      <c r="G597" s="116" t="s">
        <v>30</v>
      </c>
      <c r="H597" s="117" t="s">
        <v>366</v>
      </c>
      <c r="I597" s="33" t="s">
        <v>117</v>
      </c>
      <c r="J597" s="117" t="s">
        <v>152</v>
      </c>
      <c r="K597" s="274">
        <v>4.5</v>
      </c>
      <c r="L597" s="253">
        <v>32</v>
      </c>
      <c r="M597" s="275"/>
    </row>
    <row r="598" spans="1:13">
      <c r="A598" s="116">
        <v>2</v>
      </c>
      <c r="B598" s="39" t="s">
        <v>896</v>
      </c>
      <c r="C598" s="132" t="s">
        <v>1049</v>
      </c>
      <c r="D598" s="133" t="s">
        <v>1050</v>
      </c>
      <c r="E598" s="134">
        <v>8.1</v>
      </c>
      <c r="F598" s="116" t="s">
        <v>29</v>
      </c>
      <c r="G598" s="116" t="s">
        <v>30</v>
      </c>
      <c r="H598" s="117" t="s">
        <v>366</v>
      </c>
      <c r="I598" s="33" t="s">
        <v>58</v>
      </c>
      <c r="J598" s="117" t="s">
        <v>657</v>
      </c>
      <c r="K598" s="274">
        <v>4.5</v>
      </c>
      <c r="L598" s="253">
        <v>32</v>
      </c>
      <c r="M598" s="275"/>
    </row>
    <row r="599" spans="1:13">
      <c r="A599" s="116">
        <v>3</v>
      </c>
      <c r="B599" s="39" t="s">
        <v>273</v>
      </c>
      <c r="C599" s="137" t="s">
        <v>451</v>
      </c>
      <c r="D599" s="138" t="s">
        <v>1051</v>
      </c>
      <c r="E599" s="134">
        <v>8.1999999999999993</v>
      </c>
      <c r="F599" s="116" t="s">
        <v>29</v>
      </c>
      <c r="G599" s="116" t="s">
        <v>30</v>
      </c>
      <c r="H599" s="117" t="s">
        <v>366</v>
      </c>
      <c r="I599" s="33" t="s">
        <v>32</v>
      </c>
      <c r="J599" s="117" t="s">
        <v>330</v>
      </c>
      <c r="K599" s="274">
        <v>4.25</v>
      </c>
      <c r="L599" s="253">
        <v>35</v>
      </c>
      <c r="M599" s="275"/>
    </row>
    <row r="600" spans="1:13">
      <c r="A600" s="116">
        <v>4</v>
      </c>
      <c r="B600" s="39" t="s">
        <v>213</v>
      </c>
      <c r="C600" s="137" t="s">
        <v>1052</v>
      </c>
      <c r="D600" s="138" t="s">
        <v>205</v>
      </c>
      <c r="E600" s="134">
        <v>8.3000000000000007</v>
      </c>
      <c r="F600" s="116" t="s">
        <v>29</v>
      </c>
      <c r="G600" s="116" t="s">
        <v>30</v>
      </c>
      <c r="H600" s="117" t="s">
        <v>366</v>
      </c>
      <c r="I600" s="33" t="s">
        <v>54</v>
      </c>
      <c r="J600" s="117" t="s">
        <v>177</v>
      </c>
      <c r="K600" s="274">
        <v>3.25</v>
      </c>
      <c r="L600" s="253">
        <v>36</v>
      </c>
      <c r="M600" s="275"/>
    </row>
    <row r="601" spans="1:13">
      <c r="A601" s="116">
        <v>5</v>
      </c>
      <c r="B601" s="39" t="s">
        <v>469</v>
      </c>
      <c r="C601" s="137" t="s">
        <v>549</v>
      </c>
      <c r="D601" s="138" t="s">
        <v>320</v>
      </c>
      <c r="E601" s="134">
        <v>8.1</v>
      </c>
      <c r="F601" s="116" t="s">
        <v>53</v>
      </c>
      <c r="G601" s="116" t="s">
        <v>30</v>
      </c>
      <c r="H601" s="117" t="s">
        <v>366</v>
      </c>
      <c r="I601" s="33" t="s">
        <v>133</v>
      </c>
      <c r="J601" s="117" t="s">
        <v>719</v>
      </c>
      <c r="K601" s="274">
        <v>3.25</v>
      </c>
      <c r="L601" s="253">
        <v>36</v>
      </c>
      <c r="M601" s="275"/>
    </row>
    <row r="602" spans="1:13">
      <c r="A602" s="116">
        <v>6</v>
      </c>
      <c r="B602" s="40" t="s">
        <v>378</v>
      </c>
      <c r="C602" s="33" t="s">
        <v>1053</v>
      </c>
      <c r="D602" s="42" t="s">
        <v>1054</v>
      </c>
      <c r="E602" s="118">
        <v>8.1</v>
      </c>
      <c r="F602" s="116" t="s">
        <v>72</v>
      </c>
      <c r="G602" s="116" t="s">
        <v>30</v>
      </c>
      <c r="H602" s="117" t="s">
        <v>366</v>
      </c>
      <c r="I602" s="33" t="s">
        <v>74</v>
      </c>
      <c r="J602" s="117" t="s">
        <v>1055</v>
      </c>
      <c r="K602" s="274">
        <v>3.25</v>
      </c>
      <c r="L602" s="253">
        <v>36</v>
      </c>
      <c r="M602" s="275"/>
    </row>
    <row r="603" spans="1:13">
      <c r="A603" s="116">
        <v>7</v>
      </c>
      <c r="B603" s="39" t="s">
        <v>48</v>
      </c>
      <c r="C603" s="137" t="s">
        <v>1056</v>
      </c>
      <c r="D603" s="138" t="s">
        <v>479</v>
      </c>
      <c r="E603" s="134">
        <v>8.1</v>
      </c>
      <c r="F603" s="116" t="s">
        <v>53</v>
      </c>
      <c r="G603" s="116" t="s">
        <v>30</v>
      </c>
      <c r="H603" s="117" t="s">
        <v>366</v>
      </c>
      <c r="I603" s="33" t="s">
        <v>133</v>
      </c>
      <c r="J603" s="117" t="s">
        <v>110</v>
      </c>
      <c r="K603" s="274">
        <v>3</v>
      </c>
      <c r="L603" s="253">
        <v>39</v>
      </c>
      <c r="M603" s="275"/>
    </row>
    <row r="604" spans="1:13">
      <c r="A604" s="116">
        <v>8</v>
      </c>
      <c r="B604" s="39" t="s">
        <v>1057</v>
      </c>
      <c r="C604" s="132" t="s">
        <v>1058</v>
      </c>
      <c r="D604" s="133" t="s">
        <v>653</v>
      </c>
      <c r="E604" s="134">
        <v>8.1</v>
      </c>
      <c r="F604" s="116" t="s">
        <v>29</v>
      </c>
      <c r="G604" s="116" t="s">
        <v>30</v>
      </c>
      <c r="H604" s="117" t="s">
        <v>366</v>
      </c>
      <c r="I604" s="33" t="s">
        <v>58</v>
      </c>
      <c r="J604" s="117" t="s">
        <v>1059</v>
      </c>
      <c r="K604" s="274">
        <v>3</v>
      </c>
      <c r="L604" s="253">
        <v>39</v>
      </c>
      <c r="M604" s="275"/>
    </row>
    <row r="605" spans="1:13">
      <c r="A605" s="116">
        <v>9</v>
      </c>
      <c r="B605" s="40" t="s">
        <v>338</v>
      </c>
      <c r="C605" s="33" t="s">
        <v>1060</v>
      </c>
      <c r="D605" s="42" t="s">
        <v>584</v>
      </c>
      <c r="E605" s="118">
        <v>8.4</v>
      </c>
      <c r="F605" s="116" t="s">
        <v>29</v>
      </c>
      <c r="G605" s="116" t="s">
        <v>30</v>
      </c>
      <c r="H605" s="117" t="s">
        <v>366</v>
      </c>
      <c r="I605" s="33" t="s">
        <v>230</v>
      </c>
      <c r="J605" s="117" t="s">
        <v>1061</v>
      </c>
      <c r="K605" s="274">
        <v>2.75</v>
      </c>
      <c r="L605" s="253">
        <v>41</v>
      </c>
      <c r="M605" s="275"/>
    </row>
    <row r="606" spans="1:13">
      <c r="A606" s="116">
        <v>10</v>
      </c>
      <c r="B606" s="40" t="s">
        <v>393</v>
      </c>
      <c r="C606" s="33" t="s">
        <v>1062</v>
      </c>
      <c r="D606" s="42" t="s">
        <v>510</v>
      </c>
      <c r="E606" s="118">
        <v>8.1999999999999993</v>
      </c>
      <c r="F606" s="116" t="s">
        <v>53</v>
      </c>
      <c r="G606" s="116" t="s">
        <v>53</v>
      </c>
      <c r="H606" s="117" t="s">
        <v>366</v>
      </c>
      <c r="I606" s="33" t="s">
        <v>230</v>
      </c>
      <c r="J606" s="117" t="s">
        <v>327</v>
      </c>
      <c r="K606" s="274">
        <v>2.5</v>
      </c>
      <c r="L606" s="253">
        <v>42</v>
      </c>
      <c r="M606" s="275"/>
    </row>
    <row r="607" spans="1:13">
      <c r="A607" s="116">
        <v>11</v>
      </c>
      <c r="B607" s="40" t="s">
        <v>101</v>
      </c>
      <c r="C607" s="33" t="s">
        <v>496</v>
      </c>
      <c r="D607" s="42" t="s">
        <v>1063</v>
      </c>
      <c r="E607" s="118">
        <v>8.1</v>
      </c>
      <c r="F607" s="116" t="s">
        <v>53</v>
      </c>
      <c r="G607" s="116" t="s">
        <v>30</v>
      </c>
      <c r="H607" s="117" t="s">
        <v>366</v>
      </c>
      <c r="I607" s="33" t="s">
        <v>182</v>
      </c>
      <c r="J607" s="117" t="s">
        <v>708</v>
      </c>
      <c r="K607" s="274">
        <v>2.5</v>
      </c>
      <c r="L607" s="253">
        <v>42</v>
      </c>
      <c r="M607" s="275"/>
    </row>
    <row r="608" spans="1:13">
      <c r="A608" s="116">
        <v>12</v>
      </c>
      <c r="B608" s="39" t="s">
        <v>126</v>
      </c>
      <c r="C608" s="137" t="s">
        <v>1064</v>
      </c>
      <c r="D608" s="138" t="s">
        <v>466</v>
      </c>
      <c r="E608" s="134">
        <v>8.1</v>
      </c>
      <c r="F608" s="116" t="s">
        <v>29</v>
      </c>
      <c r="G608" s="116" t="s">
        <v>30</v>
      </c>
      <c r="H608" s="117" t="s">
        <v>366</v>
      </c>
      <c r="I608" s="33" t="s">
        <v>172</v>
      </c>
      <c r="J608" s="117" t="s">
        <v>69</v>
      </c>
      <c r="K608" s="274">
        <v>2</v>
      </c>
      <c r="L608" s="253">
        <v>44</v>
      </c>
      <c r="M608" s="275"/>
    </row>
    <row r="609" spans="1:13">
      <c r="A609" s="116">
        <v>13</v>
      </c>
      <c r="B609" s="40" t="s">
        <v>94</v>
      </c>
      <c r="C609" s="33" t="s">
        <v>1065</v>
      </c>
      <c r="D609" s="42" t="s">
        <v>340</v>
      </c>
      <c r="E609" s="118">
        <v>8.3000000000000007</v>
      </c>
      <c r="F609" s="116" t="s">
        <v>53</v>
      </c>
      <c r="G609" s="116" t="s">
        <v>164</v>
      </c>
      <c r="H609" s="117" t="s">
        <v>366</v>
      </c>
      <c r="I609" s="33" t="s">
        <v>93</v>
      </c>
      <c r="J609" s="117" t="s">
        <v>184</v>
      </c>
      <c r="K609" s="274">
        <v>1</v>
      </c>
      <c r="L609" s="253">
        <v>45</v>
      </c>
      <c r="M609" s="275"/>
    </row>
    <row r="610" spans="1:13">
      <c r="A610" s="116">
        <v>14</v>
      </c>
      <c r="B610" s="40" t="s">
        <v>207</v>
      </c>
      <c r="C610" s="33" t="s">
        <v>1066</v>
      </c>
      <c r="D610" s="42" t="s">
        <v>1047</v>
      </c>
      <c r="E610" s="118">
        <v>8.1</v>
      </c>
      <c r="F610" s="116" t="s">
        <v>29</v>
      </c>
      <c r="G610" s="116" t="s">
        <v>30</v>
      </c>
      <c r="H610" s="117" t="s">
        <v>366</v>
      </c>
      <c r="I610" s="33" t="s">
        <v>206</v>
      </c>
      <c r="J610" s="117" t="s">
        <v>400</v>
      </c>
      <c r="K610" s="274">
        <v>1</v>
      </c>
      <c r="L610" s="253">
        <v>45</v>
      </c>
      <c r="M610" s="275"/>
    </row>
    <row r="611" spans="1:13">
      <c r="A611" s="116">
        <v>15</v>
      </c>
      <c r="B611" s="39" t="s">
        <v>930</v>
      </c>
      <c r="C611" s="132" t="s">
        <v>1067</v>
      </c>
      <c r="D611" s="133" t="s">
        <v>1068</v>
      </c>
      <c r="E611" s="134">
        <v>8.4</v>
      </c>
      <c r="F611" s="116" t="s">
        <v>29</v>
      </c>
      <c r="G611" s="116" t="s">
        <v>30</v>
      </c>
      <c r="H611" s="117" t="s">
        <v>366</v>
      </c>
      <c r="I611" s="33" t="s">
        <v>58</v>
      </c>
      <c r="J611" s="117" t="s">
        <v>1069</v>
      </c>
      <c r="K611" s="274">
        <v>1</v>
      </c>
      <c r="L611" s="253">
        <v>45</v>
      </c>
      <c r="M611" s="275"/>
    </row>
    <row r="612" spans="1:13">
      <c r="A612" s="116">
        <v>16</v>
      </c>
      <c r="B612" s="40" t="s">
        <v>348</v>
      </c>
      <c r="C612" s="33" t="s">
        <v>1070</v>
      </c>
      <c r="D612" s="42" t="s">
        <v>1071</v>
      </c>
      <c r="E612" s="118">
        <v>8.1</v>
      </c>
      <c r="F612" s="116" t="s">
        <v>29</v>
      </c>
      <c r="G612" s="116" t="s">
        <v>30</v>
      </c>
      <c r="H612" s="117" t="s">
        <v>366</v>
      </c>
      <c r="I612" s="33" t="s">
        <v>230</v>
      </c>
      <c r="J612" s="117" t="s">
        <v>1072</v>
      </c>
      <c r="K612" s="274">
        <v>0.75</v>
      </c>
      <c r="L612" s="253">
        <v>48</v>
      </c>
      <c r="M612" s="275"/>
    </row>
    <row r="613" spans="1:13">
      <c r="A613" s="116">
        <v>17</v>
      </c>
      <c r="B613" s="39" t="s">
        <v>1073</v>
      </c>
      <c r="C613" s="132" t="s">
        <v>1074</v>
      </c>
      <c r="D613" s="133" t="s">
        <v>510</v>
      </c>
      <c r="E613" s="134">
        <v>8.8000000000000007</v>
      </c>
      <c r="F613" s="116" t="s">
        <v>29</v>
      </c>
      <c r="G613" s="116" t="s">
        <v>30</v>
      </c>
      <c r="H613" s="117" t="s">
        <v>366</v>
      </c>
      <c r="I613" s="33" t="s">
        <v>105</v>
      </c>
      <c r="J613" s="117" t="s">
        <v>269</v>
      </c>
      <c r="K613" s="274">
        <v>0.5</v>
      </c>
      <c r="L613" s="253">
        <v>49</v>
      </c>
      <c r="M613" s="275"/>
    </row>
    <row r="614" spans="1:13">
      <c r="A614" s="116">
        <v>18</v>
      </c>
      <c r="B614" s="47" t="s">
        <v>353</v>
      </c>
      <c r="C614" s="33" t="s">
        <v>1075</v>
      </c>
      <c r="D614" s="42" t="s">
        <v>447</v>
      </c>
      <c r="E614" s="129">
        <v>8.1</v>
      </c>
      <c r="F614" s="130" t="s">
        <v>53</v>
      </c>
      <c r="G614" s="130" t="s">
        <v>30</v>
      </c>
      <c r="H614" s="119" t="s">
        <v>366</v>
      </c>
      <c r="I614" s="33" t="s">
        <v>182</v>
      </c>
      <c r="J614" s="117" t="s">
        <v>588</v>
      </c>
      <c r="K614" s="274">
        <v>0.5</v>
      </c>
      <c r="L614" s="253">
        <v>49</v>
      </c>
      <c r="M614" s="275"/>
    </row>
    <row r="615" spans="1:13">
      <c r="A615" s="116">
        <v>19</v>
      </c>
      <c r="B615" s="39" t="s">
        <v>193</v>
      </c>
      <c r="C615" s="137" t="s">
        <v>1076</v>
      </c>
      <c r="D615" s="138" t="s">
        <v>1077</v>
      </c>
      <c r="E615" s="134">
        <v>8.1999999999999993</v>
      </c>
      <c r="F615" s="116" t="s">
        <v>53</v>
      </c>
      <c r="G615" s="116" t="s">
        <v>30</v>
      </c>
      <c r="H615" s="117" t="s">
        <v>366</v>
      </c>
      <c r="I615" s="33" t="s">
        <v>100</v>
      </c>
      <c r="J615" s="117" t="s">
        <v>598</v>
      </c>
      <c r="K615" s="274">
        <v>0.5</v>
      </c>
      <c r="L615" s="253">
        <v>49</v>
      </c>
      <c r="M615" s="275"/>
    </row>
    <row r="616" spans="1:13">
      <c r="A616" s="156">
        <v>1</v>
      </c>
      <c r="B616" s="43" t="s">
        <v>1078</v>
      </c>
      <c r="C616" s="145" t="s">
        <v>1079</v>
      </c>
      <c r="D616" s="146" t="s">
        <v>323</v>
      </c>
      <c r="E616" s="147">
        <v>8.1999999999999993</v>
      </c>
      <c r="F616" s="77" t="s">
        <v>29</v>
      </c>
      <c r="G616" s="77" t="s">
        <v>30</v>
      </c>
      <c r="H616" s="91" t="s">
        <v>31</v>
      </c>
      <c r="I616" s="13" t="s">
        <v>58</v>
      </c>
      <c r="J616" s="91" t="s">
        <v>900</v>
      </c>
      <c r="K616" s="274">
        <v>15.5</v>
      </c>
      <c r="L616" s="253">
        <v>1</v>
      </c>
      <c r="M616" s="275" t="s">
        <v>18</v>
      </c>
    </row>
    <row r="617" spans="1:13">
      <c r="A617" s="156">
        <v>2</v>
      </c>
      <c r="B617" s="43" t="s">
        <v>1080</v>
      </c>
      <c r="C617" s="145" t="s">
        <v>1081</v>
      </c>
      <c r="D617" s="146" t="s">
        <v>607</v>
      </c>
      <c r="E617" s="147">
        <v>8.1999999999999993</v>
      </c>
      <c r="F617" s="77" t="s">
        <v>29</v>
      </c>
      <c r="G617" s="77" t="s">
        <v>30</v>
      </c>
      <c r="H617" s="91" t="s">
        <v>31</v>
      </c>
      <c r="I617" s="13" t="s">
        <v>37</v>
      </c>
      <c r="J617" s="91" t="s">
        <v>187</v>
      </c>
      <c r="K617" s="274">
        <v>13.5</v>
      </c>
      <c r="L617" s="253">
        <v>2</v>
      </c>
      <c r="M617" s="275" t="s">
        <v>19</v>
      </c>
    </row>
    <row r="618" spans="1:13">
      <c r="A618" s="156">
        <v>3</v>
      </c>
      <c r="B618" s="43" t="s">
        <v>842</v>
      </c>
      <c r="C618" s="145" t="s">
        <v>197</v>
      </c>
      <c r="D618" s="146" t="s">
        <v>674</v>
      </c>
      <c r="E618" s="147">
        <v>8.1</v>
      </c>
      <c r="F618" s="77" t="s">
        <v>29</v>
      </c>
      <c r="G618" s="77" t="s">
        <v>30</v>
      </c>
      <c r="H618" s="91" t="s">
        <v>31</v>
      </c>
      <c r="I618" s="13" t="s">
        <v>167</v>
      </c>
      <c r="J618" s="91" t="s">
        <v>706</v>
      </c>
      <c r="K618" s="274">
        <v>12.5</v>
      </c>
      <c r="L618" s="253">
        <v>3</v>
      </c>
      <c r="M618" s="275" t="s">
        <v>19</v>
      </c>
    </row>
    <row r="619" spans="1:13">
      <c r="A619" s="156">
        <v>4</v>
      </c>
      <c r="B619" s="43" t="s">
        <v>888</v>
      </c>
      <c r="C619" s="145" t="s">
        <v>148</v>
      </c>
      <c r="D619" s="146" t="s">
        <v>201</v>
      </c>
      <c r="E619" s="147">
        <v>8.8000000000000007</v>
      </c>
      <c r="F619" s="77" t="s">
        <v>29</v>
      </c>
      <c r="G619" s="77" t="s">
        <v>30</v>
      </c>
      <c r="H619" s="91" t="s">
        <v>31</v>
      </c>
      <c r="I619" s="13" t="s">
        <v>105</v>
      </c>
      <c r="J619" s="91" t="s">
        <v>743</v>
      </c>
      <c r="K619" s="274">
        <v>12.5</v>
      </c>
      <c r="L619" s="253">
        <v>3</v>
      </c>
      <c r="M619" s="275" t="s">
        <v>19</v>
      </c>
    </row>
    <row r="620" spans="1:13">
      <c r="A620" s="156">
        <v>5</v>
      </c>
      <c r="B620" s="43" t="s">
        <v>1055</v>
      </c>
      <c r="C620" s="145" t="s">
        <v>1082</v>
      </c>
      <c r="D620" s="146" t="s">
        <v>205</v>
      </c>
      <c r="E620" s="147">
        <v>8.6</v>
      </c>
      <c r="F620" s="77" t="s">
        <v>29</v>
      </c>
      <c r="G620" s="77" t="s">
        <v>30</v>
      </c>
      <c r="H620" s="91" t="s">
        <v>31</v>
      </c>
      <c r="I620" s="13" t="s">
        <v>58</v>
      </c>
      <c r="J620" s="91" t="s">
        <v>26</v>
      </c>
      <c r="K620" s="274">
        <v>11.25</v>
      </c>
      <c r="L620" s="253">
        <v>5</v>
      </c>
      <c r="M620" s="275" t="s">
        <v>20</v>
      </c>
    </row>
    <row r="621" spans="1:13">
      <c r="A621" s="156">
        <v>6</v>
      </c>
      <c r="B621" s="43" t="s">
        <v>1083</v>
      </c>
      <c r="C621" s="145" t="s">
        <v>1025</v>
      </c>
      <c r="D621" s="146" t="s">
        <v>275</v>
      </c>
      <c r="E621" s="147">
        <v>8.4</v>
      </c>
      <c r="F621" s="77" t="s">
        <v>29</v>
      </c>
      <c r="G621" s="77" t="s">
        <v>30</v>
      </c>
      <c r="H621" s="91" t="s">
        <v>31</v>
      </c>
      <c r="I621" s="13" t="s">
        <v>58</v>
      </c>
      <c r="J621" s="91" t="s">
        <v>443</v>
      </c>
      <c r="K621" s="274">
        <v>10.5</v>
      </c>
      <c r="L621" s="253">
        <v>6</v>
      </c>
      <c r="M621" s="275" t="s">
        <v>20</v>
      </c>
    </row>
    <row r="622" spans="1:13">
      <c r="A622" s="156">
        <v>7</v>
      </c>
      <c r="B622" s="43" t="s">
        <v>231</v>
      </c>
      <c r="C622" s="148" t="s">
        <v>1084</v>
      </c>
      <c r="D622" s="149" t="s">
        <v>1085</v>
      </c>
      <c r="E622" s="147">
        <v>8.1</v>
      </c>
      <c r="F622" s="77" t="s">
        <v>53</v>
      </c>
      <c r="G622" s="77" t="s">
        <v>30</v>
      </c>
      <c r="H622" s="91" t="s">
        <v>31</v>
      </c>
      <c r="I622" s="13" t="s">
        <v>133</v>
      </c>
      <c r="J622" s="91" t="s">
        <v>220</v>
      </c>
      <c r="K622" s="274">
        <v>10</v>
      </c>
      <c r="L622" s="253">
        <v>7</v>
      </c>
      <c r="M622" s="275" t="s">
        <v>20</v>
      </c>
    </row>
    <row r="623" spans="1:13">
      <c r="A623" s="156">
        <v>8</v>
      </c>
      <c r="B623" s="43" t="s">
        <v>1086</v>
      </c>
      <c r="C623" s="145" t="s">
        <v>1087</v>
      </c>
      <c r="D623" s="146" t="s">
        <v>243</v>
      </c>
      <c r="E623" s="147">
        <v>8.1</v>
      </c>
      <c r="F623" s="77" t="s">
        <v>29</v>
      </c>
      <c r="G623" s="77" t="s">
        <v>30</v>
      </c>
      <c r="H623" s="91" t="s">
        <v>31</v>
      </c>
      <c r="I623" s="13" t="s">
        <v>37</v>
      </c>
      <c r="J623" s="91" t="s">
        <v>889</v>
      </c>
      <c r="K623" s="274">
        <v>10</v>
      </c>
      <c r="L623" s="253">
        <v>7</v>
      </c>
      <c r="M623" s="275" t="s">
        <v>20</v>
      </c>
    </row>
    <row r="624" spans="1:13">
      <c r="A624" s="156">
        <v>9</v>
      </c>
      <c r="B624" s="43" t="s">
        <v>1088</v>
      </c>
      <c r="C624" s="145" t="s">
        <v>873</v>
      </c>
      <c r="D624" s="146" t="s">
        <v>212</v>
      </c>
      <c r="E624" s="147">
        <v>8.8000000000000007</v>
      </c>
      <c r="F624" s="77" t="s">
        <v>29</v>
      </c>
      <c r="G624" s="77" t="s">
        <v>30</v>
      </c>
      <c r="H624" s="91" t="s">
        <v>31</v>
      </c>
      <c r="I624" s="13" t="s">
        <v>105</v>
      </c>
      <c r="J624" s="91" t="s">
        <v>1089</v>
      </c>
      <c r="K624" s="274">
        <v>10</v>
      </c>
      <c r="L624" s="253">
        <v>7</v>
      </c>
      <c r="M624" s="275" t="s">
        <v>20</v>
      </c>
    </row>
    <row r="625" spans="1:13">
      <c r="A625" s="156">
        <v>10</v>
      </c>
      <c r="B625" s="12" t="s">
        <v>279</v>
      </c>
      <c r="C625" s="13" t="s">
        <v>1090</v>
      </c>
      <c r="D625" s="78" t="s">
        <v>1091</v>
      </c>
      <c r="E625" s="79">
        <v>8.1999999999999993</v>
      </c>
      <c r="F625" s="77" t="s">
        <v>72</v>
      </c>
      <c r="G625" s="77" t="s">
        <v>73</v>
      </c>
      <c r="H625" s="91" t="s">
        <v>31</v>
      </c>
      <c r="I625" s="13" t="s">
        <v>74</v>
      </c>
      <c r="J625" s="91" t="s">
        <v>414</v>
      </c>
      <c r="K625" s="274">
        <v>9.75</v>
      </c>
      <c r="L625" s="253">
        <v>10</v>
      </c>
      <c r="M625" s="275" t="s">
        <v>20</v>
      </c>
    </row>
    <row r="626" spans="1:13">
      <c r="A626" s="156">
        <v>11</v>
      </c>
      <c r="B626" s="43" t="s">
        <v>1072</v>
      </c>
      <c r="C626" s="145" t="s">
        <v>1092</v>
      </c>
      <c r="D626" s="146" t="s">
        <v>112</v>
      </c>
      <c r="E626" s="147">
        <v>8.6999999999999993</v>
      </c>
      <c r="F626" s="77" t="s">
        <v>29</v>
      </c>
      <c r="G626" s="77" t="s">
        <v>30</v>
      </c>
      <c r="H626" s="91" t="s">
        <v>31</v>
      </c>
      <c r="I626" s="13" t="s">
        <v>58</v>
      </c>
      <c r="J626" s="91" t="s">
        <v>655</v>
      </c>
      <c r="K626" s="274">
        <v>9.5</v>
      </c>
      <c r="L626" s="253">
        <v>11</v>
      </c>
      <c r="M626" s="275" t="s">
        <v>20</v>
      </c>
    </row>
    <row r="627" spans="1:13">
      <c r="A627" s="156">
        <v>12</v>
      </c>
      <c r="B627" s="43" t="s">
        <v>1093</v>
      </c>
      <c r="C627" s="145" t="s">
        <v>1094</v>
      </c>
      <c r="D627" s="146" t="s">
        <v>112</v>
      </c>
      <c r="E627" s="147">
        <v>8.1</v>
      </c>
      <c r="F627" s="77" t="s">
        <v>29</v>
      </c>
      <c r="G627" s="77" t="s">
        <v>30</v>
      </c>
      <c r="H627" s="91" t="s">
        <v>31</v>
      </c>
      <c r="I627" s="13" t="s">
        <v>167</v>
      </c>
      <c r="J627" s="91" t="s">
        <v>710</v>
      </c>
      <c r="K627" s="274">
        <v>9.5</v>
      </c>
      <c r="L627" s="253">
        <v>11</v>
      </c>
      <c r="M627" s="275" t="s">
        <v>20</v>
      </c>
    </row>
    <row r="628" spans="1:13">
      <c r="A628" s="156">
        <v>13</v>
      </c>
      <c r="B628" s="43" t="s">
        <v>911</v>
      </c>
      <c r="C628" s="145" t="s">
        <v>1095</v>
      </c>
      <c r="D628" s="146" t="s">
        <v>141</v>
      </c>
      <c r="E628" s="147">
        <v>8.1</v>
      </c>
      <c r="F628" s="77" t="s">
        <v>29</v>
      </c>
      <c r="G628" s="77" t="s">
        <v>30</v>
      </c>
      <c r="H628" s="91" t="s">
        <v>31</v>
      </c>
      <c r="I628" s="13" t="s">
        <v>37</v>
      </c>
      <c r="J628" s="91" t="s">
        <v>1096</v>
      </c>
      <c r="K628" s="274">
        <v>9.5</v>
      </c>
      <c r="L628" s="253">
        <v>11</v>
      </c>
      <c r="M628" s="275" t="s">
        <v>20</v>
      </c>
    </row>
    <row r="629" spans="1:13">
      <c r="A629" s="156">
        <v>14</v>
      </c>
      <c r="B629" s="44" t="s">
        <v>129</v>
      </c>
      <c r="C629" s="148" t="s">
        <v>407</v>
      </c>
      <c r="D629" s="149" t="s">
        <v>171</v>
      </c>
      <c r="E629" s="152">
        <v>8.1</v>
      </c>
      <c r="F629" s="83" t="s">
        <v>29</v>
      </c>
      <c r="G629" s="83" t="s">
        <v>30</v>
      </c>
      <c r="H629" s="115" t="s">
        <v>31</v>
      </c>
      <c r="I629" s="13" t="s">
        <v>172</v>
      </c>
      <c r="J629" s="91" t="s">
        <v>850</v>
      </c>
      <c r="K629" s="274">
        <v>9.25</v>
      </c>
      <c r="L629" s="253">
        <v>14</v>
      </c>
      <c r="M629" s="275" t="s">
        <v>20</v>
      </c>
    </row>
    <row r="630" spans="1:13">
      <c r="A630" s="156">
        <v>15</v>
      </c>
      <c r="B630" s="43" t="s">
        <v>343</v>
      </c>
      <c r="C630" s="148" t="s">
        <v>1097</v>
      </c>
      <c r="D630" s="149" t="s">
        <v>84</v>
      </c>
      <c r="E630" s="147">
        <v>8.4</v>
      </c>
      <c r="F630" s="77" t="s">
        <v>53</v>
      </c>
      <c r="G630" s="77" t="s">
        <v>30</v>
      </c>
      <c r="H630" s="91" t="s">
        <v>31</v>
      </c>
      <c r="I630" s="13" t="s">
        <v>32</v>
      </c>
      <c r="J630" s="91" t="s">
        <v>89</v>
      </c>
      <c r="K630" s="274">
        <v>9</v>
      </c>
      <c r="L630" s="253">
        <v>15</v>
      </c>
      <c r="M630" s="275" t="s">
        <v>20</v>
      </c>
    </row>
    <row r="631" spans="1:13">
      <c r="A631" s="156">
        <v>16</v>
      </c>
      <c r="B631" s="43" t="s">
        <v>1098</v>
      </c>
      <c r="C631" s="145" t="s">
        <v>1099</v>
      </c>
      <c r="D631" s="146" t="s">
        <v>125</v>
      </c>
      <c r="E631" s="147">
        <v>8.6</v>
      </c>
      <c r="F631" s="77" t="s">
        <v>29</v>
      </c>
      <c r="G631" s="77" t="s">
        <v>30</v>
      </c>
      <c r="H631" s="91" t="s">
        <v>31</v>
      </c>
      <c r="I631" s="13" t="s">
        <v>58</v>
      </c>
      <c r="J631" s="91" t="s">
        <v>1100</v>
      </c>
      <c r="K631" s="274">
        <v>8.75</v>
      </c>
      <c r="L631" s="253">
        <v>16</v>
      </c>
      <c r="M631" s="275" t="s">
        <v>21</v>
      </c>
    </row>
    <row r="632" spans="1:13">
      <c r="A632" s="156">
        <v>17</v>
      </c>
      <c r="B632" s="43" t="s">
        <v>1101</v>
      </c>
      <c r="C632" s="145" t="s">
        <v>1102</v>
      </c>
      <c r="D632" s="146" t="s">
        <v>584</v>
      </c>
      <c r="E632" s="147">
        <v>8.6</v>
      </c>
      <c r="F632" s="77" t="s">
        <v>29</v>
      </c>
      <c r="G632" s="77" t="s">
        <v>30</v>
      </c>
      <c r="H632" s="91" t="s">
        <v>31</v>
      </c>
      <c r="I632" s="13" t="s">
        <v>58</v>
      </c>
      <c r="J632" s="91" t="s">
        <v>1103</v>
      </c>
      <c r="K632" s="274">
        <v>8.75</v>
      </c>
      <c r="L632" s="253">
        <v>16</v>
      </c>
      <c r="M632" s="275" t="s">
        <v>21</v>
      </c>
    </row>
    <row r="633" spans="1:13">
      <c r="A633" s="156">
        <v>18</v>
      </c>
      <c r="B633" s="43" t="s">
        <v>1104</v>
      </c>
      <c r="C633" s="145" t="s">
        <v>1105</v>
      </c>
      <c r="D633" s="146" t="s">
        <v>670</v>
      </c>
      <c r="E633" s="147">
        <v>8.4</v>
      </c>
      <c r="F633" s="77" t="s">
        <v>29</v>
      </c>
      <c r="G633" s="77" t="s">
        <v>30</v>
      </c>
      <c r="H633" s="91" t="s">
        <v>31</v>
      </c>
      <c r="I633" s="13" t="s">
        <v>37</v>
      </c>
      <c r="J633" s="91" t="s">
        <v>169</v>
      </c>
      <c r="K633" s="274">
        <v>8.5</v>
      </c>
      <c r="L633" s="253">
        <v>18</v>
      </c>
      <c r="M633" s="275" t="s">
        <v>21</v>
      </c>
    </row>
    <row r="634" spans="1:13">
      <c r="A634" s="156">
        <v>1</v>
      </c>
      <c r="B634" s="12" t="s">
        <v>482</v>
      </c>
      <c r="C634" s="13" t="s">
        <v>1106</v>
      </c>
      <c r="D634" s="78" t="s">
        <v>163</v>
      </c>
      <c r="E634" s="79">
        <v>8.1999999999999993</v>
      </c>
      <c r="F634" s="77" t="s">
        <v>72</v>
      </c>
      <c r="G634" s="77" t="s">
        <v>73</v>
      </c>
      <c r="H634" s="91" t="s">
        <v>31</v>
      </c>
      <c r="I634" s="13" t="s">
        <v>74</v>
      </c>
      <c r="J634" s="91" t="s">
        <v>188</v>
      </c>
      <c r="K634" s="274">
        <v>8.25</v>
      </c>
      <c r="L634" s="253">
        <v>19</v>
      </c>
      <c r="M634" s="275" t="s">
        <v>21</v>
      </c>
    </row>
    <row r="635" spans="1:13">
      <c r="A635" s="156">
        <v>2</v>
      </c>
      <c r="B635" s="43" t="s">
        <v>1096</v>
      </c>
      <c r="C635" s="145" t="s">
        <v>1107</v>
      </c>
      <c r="D635" s="146" t="s">
        <v>141</v>
      </c>
      <c r="E635" s="147">
        <v>8.8000000000000007</v>
      </c>
      <c r="F635" s="77" t="s">
        <v>29</v>
      </c>
      <c r="G635" s="77" t="s">
        <v>30</v>
      </c>
      <c r="H635" s="91" t="s">
        <v>31</v>
      </c>
      <c r="I635" s="13" t="s">
        <v>105</v>
      </c>
      <c r="J635" s="91" t="s">
        <v>1078</v>
      </c>
      <c r="K635" s="274">
        <v>8.25</v>
      </c>
      <c r="L635" s="253">
        <v>19</v>
      </c>
      <c r="M635" s="275" t="s">
        <v>21</v>
      </c>
    </row>
    <row r="636" spans="1:13">
      <c r="A636" s="156">
        <v>3</v>
      </c>
      <c r="B636" s="12" t="s">
        <v>425</v>
      </c>
      <c r="C636" s="13" t="s">
        <v>959</v>
      </c>
      <c r="D636" s="78" t="s">
        <v>212</v>
      </c>
      <c r="E636" s="79">
        <v>8.1</v>
      </c>
      <c r="F636" s="77" t="s">
        <v>29</v>
      </c>
      <c r="G636" s="77" t="s">
        <v>30</v>
      </c>
      <c r="H636" s="91" t="s">
        <v>31</v>
      </c>
      <c r="I636" s="13" t="s">
        <v>80</v>
      </c>
      <c r="J636" s="91" t="s">
        <v>1108</v>
      </c>
      <c r="K636" s="274">
        <v>8.25</v>
      </c>
      <c r="L636" s="253">
        <v>19</v>
      </c>
      <c r="M636" s="275" t="s">
        <v>21</v>
      </c>
    </row>
    <row r="637" spans="1:13">
      <c r="A637" s="156">
        <v>4</v>
      </c>
      <c r="B637" s="12" t="s">
        <v>453</v>
      </c>
      <c r="C637" s="13" t="s">
        <v>1109</v>
      </c>
      <c r="D637" s="78" t="s">
        <v>171</v>
      </c>
      <c r="E637" s="79">
        <v>8.3000000000000007</v>
      </c>
      <c r="F637" s="77" t="s">
        <v>53</v>
      </c>
      <c r="G637" s="77" t="s">
        <v>30</v>
      </c>
      <c r="H637" s="91" t="s">
        <v>31</v>
      </c>
      <c r="I637" s="13" t="s">
        <v>80</v>
      </c>
      <c r="J637" s="91" t="s">
        <v>855</v>
      </c>
      <c r="K637" s="274">
        <v>7.75</v>
      </c>
      <c r="L637" s="253">
        <v>22</v>
      </c>
      <c r="M637" s="275" t="s">
        <v>21</v>
      </c>
    </row>
    <row r="638" spans="1:13">
      <c r="A638" s="156">
        <v>5</v>
      </c>
      <c r="B638" s="43" t="s">
        <v>618</v>
      </c>
      <c r="C638" s="148" t="s">
        <v>1110</v>
      </c>
      <c r="D638" s="149" t="s">
        <v>243</v>
      </c>
      <c r="E638" s="147">
        <v>8.1999999999999993</v>
      </c>
      <c r="F638" s="77" t="s">
        <v>53</v>
      </c>
      <c r="G638" s="77" t="s">
        <v>30</v>
      </c>
      <c r="H638" s="91" t="s">
        <v>31</v>
      </c>
      <c r="I638" s="13" t="s">
        <v>100</v>
      </c>
      <c r="J638" s="91" t="s">
        <v>872</v>
      </c>
      <c r="K638" s="274">
        <v>7.75</v>
      </c>
      <c r="L638" s="253">
        <v>22</v>
      </c>
      <c r="M638" s="275" t="s">
        <v>21</v>
      </c>
    </row>
    <row r="639" spans="1:13">
      <c r="A639" s="156">
        <v>6</v>
      </c>
      <c r="B639" s="43" t="s">
        <v>902</v>
      </c>
      <c r="C639" s="145" t="s">
        <v>1111</v>
      </c>
      <c r="D639" s="146" t="s">
        <v>212</v>
      </c>
      <c r="E639" s="147">
        <v>8.8000000000000007</v>
      </c>
      <c r="F639" s="77" t="s">
        <v>29</v>
      </c>
      <c r="G639" s="77" t="s">
        <v>30</v>
      </c>
      <c r="H639" s="91" t="s">
        <v>31</v>
      </c>
      <c r="I639" s="13" t="s">
        <v>105</v>
      </c>
      <c r="J639" s="91" t="s">
        <v>1112</v>
      </c>
      <c r="K639" s="274">
        <v>7.75</v>
      </c>
      <c r="L639" s="253">
        <v>22</v>
      </c>
      <c r="M639" s="275" t="s">
        <v>21</v>
      </c>
    </row>
    <row r="640" spans="1:13">
      <c r="A640" s="156">
        <v>7</v>
      </c>
      <c r="B640" s="43" t="s">
        <v>1113</v>
      </c>
      <c r="C640" s="145" t="s">
        <v>1114</v>
      </c>
      <c r="D640" s="146" t="s">
        <v>548</v>
      </c>
      <c r="E640" s="147">
        <v>8.1</v>
      </c>
      <c r="F640" s="77" t="s">
        <v>29</v>
      </c>
      <c r="G640" s="77" t="s">
        <v>30</v>
      </c>
      <c r="H640" s="91" t="s">
        <v>31</v>
      </c>
      <c r="I640" s="13" t="s">
        <v>167</v>
      </c>
      <c r="J640" s="91" t="s">
        <v>618</v>
      </c>
      <c r="K640" s="274">
        <v>7.5</v>
      </c>
      <c r="L640" s="253">
        <v>25</v>
      </c>
      <c r="M640" s="275" t="s">
        <v>21</v>
      </c>
    </row>
    <row r="641" spans="1:13">
      <c r="A641" s="156">
        <v>8</v>
      </c>
      <c r="B641" s="12" t="s">
        <v>431</v>
      </c>
      <c r="C641" s="13" t="s">
        <v>1115</v>
      </c>
      <c r="D641" s="78" t="s">
        <v>423</v>
      </c>
      <c r="E641" s="79">
        <v>8.3000000000000007</v>
      </c>
      <c r="F641" s="77" t="s">
        <v>53</v>
      </c>
      <c r="G641" s="77" t="s">
        <v>30</v>
      </c>
      <c r="H641" s="91" t="s">
        <v>31</v>
      </c>
      <c r="I641" s="13" t="s">
        <v>80</v>
      </c>
      <c r="J641" s="91" t="s">
        <v>718</v>
      </c>
      <c r="K641" s="274">
        <v>7.5</v>
      </c>
      <c r="L641" s="253">
        <v>25</v>
      </c>
      <c r="M641" s="275" t="s">
        <v>21</v>
      </c>
    </row>
    <row r="642" spans="1:13">
      <c r="A642" s="156">
        <v>9</v>
      </c>
      <c r="B642" s="43" t="s">
        <v>680</v>
      </c>
      <c r="C642" s="148" t="s">
        <v>1116</v>
      </c>
      <c r="D642" s="149" t="s">
        <v>141</v>
      </c>
      <c r="E642" s="147">
        <v>8.1</v>
      </c>
      <c r="F642" s="77" t="s">
        <v>29</v>
      </c>
      <c r="G642" s="77" t="s">
        <v>30</v>
      </c>
      <c r="H642" s="91" t="s">
        <v>31</v>
      </c>
      <c r="I642" s="13" t="s">
        <v>117</v>
      </c>
      <c r="J642" s="91" t="s">
        <v>1093</v>
      </c>
      <c r="K642" s="274">
        <v>7.5</v>
      </c>
      <c r="L642" s="253">
        <v>25</v>
      </c>
      <c r="M642" s="275" t="s">
        <v>21</v>
      </c>
    </row>
    <row r="643" spans="1:13">
      <c r="A643" s="156">
        <v>10</v>
      </c>
      <c r="B643" s="43" t="s">
        <v>437</v>
      </c>
      <c r="C643" s="236" t="s">
        <v>1117</v>
      </c>
      <c r="D643" s="46" t="s">
        <v>792</v>
      </c>
      <c r="E643" s="147">
        <v>8.1</v>
      </c>
      <c r="F643" s="77" t="s">
        <v>29</v>
      </c>
      <c r="G643" s="77" t="s">
        <v>30</v>
      </c>
      <c r="H643" s="91" t="s">
        <v>31</v>
      </c>
      <c r="I643" s="13" t="s">
        <v>122</v>
      </c>
      <c r="J643" s="91" t="s">
        <v>55</v>
      </c>
      <c r="K643" s="274">
        <v>7.25</v>
      </c>
      <c r="L643" s="253">
        <v>28</v>
      </c>
      <c r="M643" s="275"/>
    </row>
    <row r="644" spans="1:13">
      <c r="A644" s="156">
        <v>11</v>
      </c>
      <c r="B644" s="44" t="s">
        <v>503</v>
      </c>
      <c r="C644" s="148" t="s">
        <v>1118</v>
      </c>
      <c r="D644" s="149" t="s">
        <v>205</v>
      </c>
      <c r="E644" s="152">
        <v>8.1</v>
      </c>
      <c r="F644" s="83" t="s">
        <v>53</v>
      </c>
      <c r="G644" s="83" t="s">
        <v>30</v>
      </c>
      <c r="H644" s="115" t="s">
        <v>31</v>
      </c>
      <c r="I644" s="13" t="s">
        <v>100</v>
      </c>
      <c r="J644" s="91" t="s">
        <v>138</v>
      </c>
      <c r="K644" s="274">
        <v>7.25</v>
      </c>
      <c r="L644" s="253">
        <v>28</v>
      </c>
      <c r="M644" s="275"/>
    </row>
    <row r="645" spans="1:13">
      <c r="A645" s="156">
        <v>12</v>
      </c>
      <c r="B645" s="43" t="s">
        <v>380</v>
      </c>
      <c r="C645" s="148" t="s">
        <v>1119</v>
      </c>
      <c r="D645" s="149" t="s">
        <v>62</v>
      </c>
      <c r="E645" s="147">
        <v>8.1999999999999993</v>
      </c>
      <c r="F645" s="77" t="s">
        <v>53</v>
      </c>
      <c r="G645" s="77" t="s">
        <v>30</v>
      </c>
      <c r="H645" s="91" t="s">
        <v>31</v>
      </c>
      <c r="I645" s="13" t="s">
        <v>54</v>
      </c>
      <c r="J645" s="91" t="s">
        <v>543</v>
      </c>
      <c r="K645" s="274">
        <v>7.25</v>
      </c>
      <c r="L645" s="253">
        <v>28</v>
      </c>
      <c r="M645" s="275"/>
    </row>
    <row r="646" spans="1:13">
      <c r="A646" s="156">
        <v>13</v>
      </c>
      <c r="B646" s="43" t="s">
        <v>351</v>
      </c>
      <c r="C646" s="148" t="s">
        <v>1120</v>
      </c>
      <c r="D646" s="149" t="s">
        <v>1121</v>
      </c>
      <c r="E646" s="147">
        <v>8.1</v>
      </c>
      <c r="F646" s="77" t="s">
        <v>29</v>
      </c>
      <c r="G646" s="77" t="s">
        <v>30</v>
      </c>
      <c r="H646" s="91" t="s">
        <v>31</v>
      </c>
      <c r="I646" s="13" t="s">
        <v>133</v>
      </c>
      <c r="J646" s="91" t="s">
        <v>612</v>
      </c>
      <c r="K646" s="274">
        <v>7.25</v>
      </c>
      <c r="L646" s="253">
        <v>28</v>
      </c>
      <c r="M646" s="275"/>
    </row>
    <row r="647" spans="1:13">
      <c r="A647" s="156">
        <v>14</v>
      </c>
      <c r="B647" s="43" t="s">
        <v>110</v>
      </c>
      <c r="C647" s="148" t="s">
        <v>1122</v>
      </c>
      <c r="D647" s="149" t="s">
        <v>606</v>
      </c>
      <c r="E647" s="147">
        <v>8.1999999999999993</v>
      </c>
      <c r="F647" s="77" t="s">
        <v>29</v>
      </c>
      <c r="G647" s="77" t="s">
        <v>30</v>
      </c>
      <c r="H647" s="91" t="s">
        <v>31</v>
      </c>
      <c r="I647" s="13" t="s">
        <v>172</v>
      </c>
      <c r="J647" s="91" t="s">
        <v>344</v>
      </c>
      <c r="K647" s="274">
        <v>7</v>
      </c>
      <c r="L647" s="253">
        <v>32</v>
      </c>
      <c r="M647" s="275"/>
    </row>
    <row r="648" spans="1:13">
      <c r="A648" s="156">
        <v>15</v>
      </c>
      <c r="B648" s="43" t="s">
        <v>508</v>
      </c>
      <c r="C648" s="148" t="s">
        <v>1123</v>
      </c>
      <c r="D648" s="149" t="s">
        <v>613</v>
      </c>
      <c r="E648" s="147">
        <v>8.1999999999999993</v>
      </c>
      <c r="F648" s="77" t="s">
        <v>29</v>
      </c>
      <c r="G648" s="77" t="s">
        <v>30</v>
      </c>
      <c r="H648" s="91" t="s">
        <v>31</v>
      </c>
      <c r="I648" s="13" t="s">
        <v>117</v>
      </c>
      <c r="J648" s="91" t="s">
        <v>81</v>
      </c>
      <c r="K648" s="274">
        <v>7</v>
      </c>
      <c r="L648" s="253">
        <v>32</v>
      </c>
      <c r="M648" s="275"/>
    </row>
    <row r="649" spans="1:13">
      <c r="A649" s="156">
        <v>1</v>
      </c>
      <c r="B649" s="43" t="s">
        <v>1124</v>
      </c>
      <c r="C649" s="145" t="s">
        <v>702</v>
      </c>
      <c r="D649" s="146" t="s">
        <v>175</v>
      </c>
      <c r="E649" s="147">
        <v>8.1</v>
      </c>
      <c r="F649" s="77" t="s">
        <v>29</v>
      </c>
      <c r="G649" s="77" t="s">
        <v>30</v>
      </c>
      <c r="H649" s="91" t="s">
        <v>31</v>
      </c>
      <c r="I649" s="13" t="s">
        <v>37</v>
      </c>
      <c r="J649" s="91" t="s">
        <v>1125</v>
      </c>
      <c r="K649" s="274">
        <v>7</v>
      </c>
      <c r="L649" s="253">
        <v>32</v>
      </c>
      <c r="M649" s="275"/>
    </row>
    <row r="650" spans="1:13">
      <c r="A650" s="156">
        <v>2</v>
      </c>
      <c r="B650" s="43" t="s">
        <v>196</v>
      </c>
      <c r="C650" s="148" t="s">
        <v>1119</v>
      </c>
      <c r="D650" s="149" t="s">
        <v>112</v>
      </c>
      <c r="E650" s="147">
        <v>8.3000000000000007</v>
      </c>
      <c r="F650" s="77" t="s">
        <v>53</v>
      </c>
      <c r="G650" s="77" t="s">
        <v>30</v>
      </c>
      <c r="H650" s="91" t="s">
        <v>31</v>
      </c>
      <c r="I650" s="13" t="s">
        <v>32</v>
      </c>
      <c r="J650" s="91" t="s">
        <v>596</v>
      </c>
      <c r="K650" s="274">
        <v>6.75</v>
      </c>
      <c r="L650" s="253">
        <v>35</v>
      </c>
      <c r="M650" s="275"/>
    </row>
    <row r="651" spans="1:13">
      <c r="A651" s="156">
        <v>3</v>
      </c>
      <c r="B651" s="43" t="s">
        <v>1126</v>
      </c>
      <c r="C651" s="145" t="s">
        <v>1127</v>
      </c>
      <c r="D651" s="146" t="s">
        <v>62</v>
      </c>
      <c r="E651" s="147">
        <v>8.4</v>
      </c>
      <c r="F651" s="77" t="s">
        <v>29</v>
      </c>
      <c r="G651" s="77" t="s">
        <v>30</v>
      </c>
      <c r="H651" s="91" t="s">
        <v>31</v>
      </c>
      <c r="I651" s="13" t="s">
        <v>105</v>
      </c>
      <c r="J651" s="91" t="s">
        <v>738</v>
      </c>
      <c r="K651" s="274">
        <v>6.75</v>
      </c>
      <c r="L651" s="253">
        <v>35</v>
      </c>
      <c r="M651" s="275"/>
    </row>
    <row r="652" spans="1:13">
      <c r="A652" s="156">
        <v>4</v>
      </c>
      <c r="B652" s="12" t="s">
        <v>459</v>
      </c>
      <c r="C652" s="13" t="s">
        <v>1128</v>
      </c>
      <c r="D652" s="78" t="s">
        <v>584</v>
      </c>
      <c r="E652" s="79">
        <v>8.1999999999999993</v>
      </c>
      <c r="F652" s="77" t="s">
        <v>29</v>
      </c>
      <c r="G652" s="77" t="s">
        <v>30</v>
      </c>
      <c r="H652" s="91" t="s">
        <v>31</v>
      </c>
      <c r="I652" s="13" t="s">
        <v>206</v>
      </c>
      <c r="J652" s="91" t="s">
        <v>1129</v>
      </c>
      <c r="K652" s="274">
        <v>6.75</v>
      </c>
      <c r="L652" s="253">
        <v>35</v>
      </c>
      <c r="M652" s="275"/>
    </row>
    <row r="653" spans="1:13">
      <c r="A653" s="156">
        <v>5</v>
      </c>
      <c r="B653" s="12" t="s">
        <v>432</v>
      </c>
      <c r="C653" s="13" t="s">
        <v>1130</v>
      </c>
      <c r="D653" s="78" t="s">
        <v>355</v>
      </c>
      <c r="E653" s="79">
        <v>8.3000000000000007</v>
      </c>
      <c r="F653" s="77" t="s">
        <v>72</v>
      </c>
      <c r="G653" s="77" t="s">
        <v>73</v>
      </c>
      <c r="H653" s="91" t="s">
        <v>31</v>
      </c>
      <c r="I653" s="13" t="s">
        <v>74</v>
      </c>
      <c r="J653" s="91" t="s">
        <v>1131</v>
      </c>
      <c r="K653" s="274">
        <v>6.75</v>
      </c>
      <c r="L653" s="253">
        <v>35</v>
      </c>
      <c r="M653" s="275"/>
    </row>
    <row r="654" spans="1:13">
      <c r="A654" s="156">
        <v>6</v>
      </c>
      <c r="B654" s="12" t="s">
        <v>287</v>
      </c>
      <c r="C654" s="13" t="s">
        <v>1132</v>
      </c>
      <c r="D654" s="78" t="s">
        <v>634</v>
      </c>
      <c r="E654" s="79">
        <v>8.1999999999999993</v>
      </c>
      <c r="F654" s="77" t="s">
        <v>29</v>
      </c>
      <c r="G654" s="77" t="s">
        <v>164</v>
      </c>
      <c r="H654" s="91" t="s">
        <v>31</v>
      </c>
      <c r="I654" s="13" t="s">
        <v>93</v>
      </c>
      <c r="J654" s="91" t="s">
        <v>622</v>
      </c>
      <c r="K654" s="274">
        <v>6.5</v>
      </c>
      <c r="L654" s="253">
        <v>39</v>
      </c>
      <c r="M654" s="275"/>
    </row>
    <row r="655" spans="1:13">
      <c r="A655" s="156">
        <v>7</v>
      </c>
      <c r="B655" s="43" t="s">
        <v>176</v>
      </c>
      <c r="C655" s="148" t="s">
        <v>1133</v>
      </c>
      <c r="D655" s="149" t="s">
        <v>423</v>
      </c>
      <c r="E655" s="147">
        <v>8.1999999999999993</v>
      </c>
      <c r="F655" s="77" t="s">
        <v>29</v>
      </c>
      <c r="G655" s="77" t="s">
        <v>30</v>
      </c>
      <c r="H655" s="91" t="s">
        <v>31</v>
      </c>
      <c r="I655" s="13" t="s">
        <v>54</v>
      </c>
      <c r="J655" s="91" t="s">
        <v>752</v>
      </c>
      <c r="K655" s="274">
        <v>6.5</v>
      </c>
      <c r="L655" s="253">
        <v>39</v>
      </c>
      <c r="M655" s="275"/>
    </row>
    <row r="656" spans="1:13">
      <c r="A656" s="156">
        <v>8</v>
      </c>
      <c r="B656" s="12" t="s">
        <v>293</v>
      </c>
      <c r="C656" s="13" t="s">
        <v>148</v>
      </c>
      <c r="D656" s="78" t="s">
        <v>240</v>
      </c>
      <c r="E656" s="79">
        <v>8.1</v>
      </c>
      <c r="F656" s="77" t="s">
        <v>29</v>
      </c>
      <c r="G656" s="77" t="s">
        <v>30</v>
      </c>
      <c r="H656" s="91" t="s">
        <v>31</v>
      </c>
      <c r="I656" s="13" t="s">
        <v>230</v>
      </c>
      <c r="J656" s="91" t="s">
        <v>1002</v>
      </c>
      <c r="K656" s="274">
        <v>6.5</v>
      </c>
      <c r="L656" s="253">
        <v>39</v>
      </c>
      <c r="M656" s="275"/>
    </row>
    <row r="657" spans="1:13">
      <c r="A657" s="156">
        <v>9</v>
      </c>
      <c r="B657" s="12" t="s">
        <v>475</v>
      </c>
      <c r="C657" s="13" t="s">
        <v>1134</v>
      </c>
      <c r="D657" s="78" t="s">
        <v>275</v>
      </c>
      <c r="E657" s="79">
        <v>8.1</v>
      </c>
      <c r="F657" s="77" t="s">
        <v>53</v>
      </c>
      <c r="G657" s="77" t="s">
        <v>30</v>
      </c>
      <c r="H657" s="91" t="s">
        <v>31</v>
      </c>
      <c r="I657" s="13" t="s">
        <v>80</v>
      </c>
      <c r="J657" s="91" t="s">
        <v>477</v>
      </c>
      <c r="K657" s="274">
        <v>6.25</v>
      </c>
      <c r="L657" s="253">
        <v>42</v>
      </c>
      <c r="M657" s="275"/>
    </row>
    <row r="658" spans="1:13">
      <c r="A658" s="156">
        <v>10</v>
      </c>
      <c r="B658" s="12" t="s">
        <v>331</v>
      </c>
      <c r="C658" s="13" t="s">
        <v>1135</v>
      </c>
      <c r="D658" s="78" t="s">
        <v>275</v>
      </c>
      <c r="E658" s="79">
        <v>8.1</v>
      </c>
      <c r="F658" s="77" t="s">
        <v>29</v>
      </c>
      <c r="G658" s="77" t="s">
        <v>30</v>
      </c>
      <c r="H658" s="91" t="s">
        <v>31</v>
      </c>
      <c r="I658" s="13" t="s">
        <v>230</v>
      </c>
      <c r="J658" s="91" t="s">
        <v>482</v>
      </c>
      <c r="K658" s="274">
        <v>6.25</v>
      </c>
      <c r="L658" s="253">
        <v>42</v>
      </c>
      <c r="M658" s="275"/>
    </row>
    <row r="659" spans="1:13">
      <c r="A659" s="156">
        <v>11</v>
      </c>
      <c r="B659" s="16" t="s">
        <v>421</v>
      </c>
      <c r="C659" s="13" t="s">
        <v>745</v>
      </c>
      <c r="D659" s="78" t="s">
        <v>493</v>
      </c>
      <c r="E659" s="82">
        <v>8.1</v>
      </c>
      <c r="F659" s="83" t="s">
        <v>29</v>
      </c>
      <c r="G659" s="83" t="s">
        <v>164</v>
      </c>
      <c r="H659" s="115" t="s">
        <v>31</v>
      </c>
      <c r="I659" s="13" t="s">
        <v>93</v>
      </c>
      <c r="J659" s="91" t="s">
        <v>472</v>
      </c>
      <c r="K659" s="274">
        <v>6.25</v>
      </c>
      <c r="L659" s="253">
        <v>42</v>
      </c>
      <c r="M659" s="275"/>
    </row>
    <row r="660" spans="1:13">
      <c r="A660" s="156">
        <v>12</v>
      </c>
      <c r="B660" s="43" t="s">
        <v>1136</v>
      </c>
      <c r="C660" s="145" t="s">
        <v>1095</v>
      </c>
      <c r="D660" s="146" t="s">
        <v>141</v>
      </c>
      <c r="E660" s="147">
        <v>8.8000000000000007</v>
      </c>
      <c r="F660" s="77" t="s">
        <v>29</v>
      </c>
      <c r="G660" s="77" t="s">
        <v>30</v>
      </c>
      <c r="H660" s="91" t="s">
        <v>31</v>
      </c>
      <c r="I660" s="13" t="s">
        <v>105</v>
      </c>
      <c r="J660" s="91" t="s">
        <v>1086</v>
      </c>
      <c r="K660" s="274">
        <v>6.25</v>
      </c>
      <c r="L660" s="253">
        <v>42</v>
      </c>
      <c r="M660" s="275"/>
    </row>
    <row r="661" spans="1:13">
      <c r="A661" s="156">
        <v>13</v>
      </c>
      <c r="B661" s="12" t="s">
        <v>304</v>
      </c>
      <c r="C661" s="13" t="s">
        <v>541</v>
      </c>
      <c r="D661" s="78" t="s">
        <v>159</v>
      </c>
      <c r="E661" s="79">
        <v>8.1</v>
      </c>
      <c r="F661" s="77" t="s">
        <v>29</v>
      </c>
      <c r="G661" s="77" t="s">
        <v>30</v>
      </c>
      <c r="H661" s="91" t="s">
        <v>31</v>
      </c>
      <c r="I661" s="13" t="s">
        <v>182</v>
      </c>
      <c r="J661" s="91" t="s">
        <v>1137</v>
      </c>
      <c r="K661" s="274">
        <v>6.25</v>
      </c>
      <c r="L661" s="253">
        <v>42</v>
      </c>
      <c r="M661" s="275"/>
    </row>
    <row r="662" spans="1:13">
      <c r="A662" s="156">
        <v>14</v>
      </c>
      <c r="B662" s="43" t="s">
        <v>639</v>
      </c>
      <c r="C662" s="148" t="s">
        <v>1138</v>
      </c>
      <c r="D662" s="149" t="s">
        <v>109</v>
      </c>
      <c r="E662" s="147">
        <v>8.3000000000000007</v>
      </c>
      <c r="F662" s="77" t="s">
        <v>53</v>
      </c>
      <c r="G662" s="77" t="s">
        <v>30</v>
      </c>
      <c r="H662" s="91" t="s">
        <v>31</v>
      </c>
      <c r="I662" s="13" t="s">
        <v>100</v>
      </c>
      <c r="J662" s="91" t="s">
        <v>1139</v>
      </c>
      <c r="K662" s="274">
        <v>6.25</v>
      </c>
      <c r="L662" s="253">
        <v>42</v>
      </c>
      <c r="M662" s="275"/>
    </row>
    <row r="663" spans="1:13">
      <c r="A663" s="156">
        <v>15</v>
      </c>
      <c r="B663" s="12" t="s">
        <v>427</v>
      </c>
      <c r="C663" s="13" t="s">
        <v>1140</v>
      </c>
      <c r="D663" s="78" t="s">
        <v>548</v>
      </c>
      <c r="E663" s="79">
        <v>8.1999999999999993</v>
      </c>
      <c r="F663" s="77" t="s">
        <v>29</v>
      </c>
      <c r="G663" s="77" t="s">
        <v>30</v>
      </c>
      <c r="H663" s="91" t="s">
        <v>31</v>
      </c>
      <c r="I663" s="13" t="s">
        <v>230</v>
      </c>
      <c r="J663" s="91" t="s">
        <v>196</v>
      </c>
      <c r="K663" s="274">
        <v>6</v>
      </c>
      <c r="L663" s="253">
        <v>48</v>
      </c>
      <c r="M663" s="275"/>
    </row>
    <row r="664" spans="1:13">
      <c r="A664" s="156">
        <v>16</v>
      </c>
      <c r="B664" s="12" t="s">
        <v>417</v>
      </c>
      <c r="C664" s="13" t="s">
        <v>1141</v>
      </c>
      <c r="D664" s="78" t="s">
        <v>205</v>
      </c>
      <c r="E664" s="79">
        <v>8.1</v>
      </c>
      <c r="F664" s="77" t="s">
        <v>53</v>
      </c>
      <c r="G664" s="77" t="s">
        <v>164</v>
      </c>
      <c r="H664" s="91" t="s">
        <v>31</v>
      </c>
      <c r="I664" s="13" t="s">
        <v>93</v>
      </c>
      <c r="J664" s="91" t="s">
        <v>139</v>
      </c>
      <c r="K664" s="274">
        <v>5.5</v>
      </c>
      <c r="L664" s="253">
        <v>49</v>
      </c>
      <c r="M664" s="275"/>
    </row>
    <row r="665" spans="1:13">
      <c r="A665" s="156">
        <v>17</v>
      </c>
      <c r="B665" s="43" t="s">
        <v>908</v>
      </c>
      <c r="C665" s="145" t="s">
        <v>1142</v>
      </c>
      <c r="D665" s="146" t="s">
        <v>163</v>
      </c>
      <c r="E665" s="147">
        <v>8.3000000000000007</v>
      </c>
      <c r="F665" s="77" t="s">
        <v>29</v>
      </c>
      <c r="G665" s="77" t="s">
        <v>30</v>
      </c>
      <c r="H665" s="91" t="s">
        <v>31</v>
      </c>
      <c r="I665" s="13" t="s">
        <v>105</v>
      </c>
      <c r="J665" s="91" t="s">
        <v>91</v>
      </c>
      <c r="K665" s="274">
        <v>5.25</v>
      </c>
      <c r="L665" s="253">
        <v>50</v>
      </c>
      <c r="M665" s="275"/>
    </row>
    <row r="666" spans="1:13">
      <c r="A666" s="156">
        <v>18</v>
      </c>
      <c r="B666" s="12" t="s">
        <v>406</v>
      </c>
      <c r="C666" s="13" t="s">
        <v>1143</v>
      </c>
      <c r="D666" s="78" t="s">
        <v>423</v>
      </c>
      <c r="E666" s="79">
        <v>8.1</v>
      </c>
      <c r="F666" s="77" t="s">
        <v>53</v>
      </c>
      <c r="G666" s="77" t="s">
        <v>30</v>
      </c>
      <c r="H666" s="91" t="s">
        <v>31</v>
      </c>
      <c r="I666" s="13" t="s">
        <v>182</v>
      </c>
      <c r="J666" s="91" t="s">
        <v>527</v>
      </c>
      <c r="K666" s="274">
        <v>5</v>
      </c>
      <c r="L666" s="253">
        <v>51</v>
      </c>
      <c r="M666" s="275"/>
    </row>
    <row r="667" spans="1:13">
      <c r="A667" s="156">
        <v>19</v>
      </c>
      <c r="B667" s="12" t="s">
        <v>89</v>
      </c>
      <c r="C667" s="13" t="s">
        <v>1144</v>
      </c>
      <c r="D667" s="78" t="s">
        <v>653</v>
      </c>
      <c r="E667" s="79">
        <v>8.1999999999999993</v>
      </c>
      <c r="F667" s="77" t="s">
        <v>53</v>
      </c>
      <c r="G667" s="77" t="s">
        <v>30</v>
      </c>
      <c r="H667" s="91" t="s">
        <v>31</v>
      </c>
      <c r="I667" s="13" t="s">
        <v>182</v>
      </c>
      <c r="J667" s="91" t="s">
        <v>1145</v>
      </c>
      <c r="K667" s="274">
        <v>4.75</v>
      </c>
      <c r="L667" s="253">
        <v>52</v>
      </c>
      <c r="M667" s="275"/>
    </row>
    <row r="668" spans="1:13">
      <c r="A668" s="156">
        <v>20</v>
      </c>
      <c r="B668" s="43" t="s">
        <v>420</v>
      </c>
      <c r="C668" s="148" t="s">
        <v>1146</v>
      </c>
      <c r="D668" s="149" t="s">
        <v>593</v>
      </c>
      <c r="E668" s="147">
        <v>8.4</v>
      </c>
      <c r="F668" s="77" t="s">
        <v>53</v>
      </c>
      <c r="G668" s="77" t="s">
        <v>30</v>
      </c>
      <c r="H668" s="91" t="s">
        <v>31</v>
      </c>
      <c r="I668" s="13" t="s">
        <v>32</v>
      </c>
      <c r="J668" s="91" t="s">
        <v>248</v>
      </c>
      <c r="K668" s="274">
        <v>4.5</v>
      </c>
      <c r="L668" s="253">
        <v>53</v>
      </c>
      <c r="M668" s="275"/>
    </row>
    <row r="669" spans="1:13">
      <c r="A669" s="156">
        <v>21</v>
      </c>
      <c r="B669" s="12" t="s">
        <v>443</v>
      </c>
      <c r="C669" s="13" t="s">
        <v>1147</v>
      </c>
      <c r="D669" s="78" t="s">
        <v>132</v>
      </c>
      <c r="E669" s="79">
        <v>8.1</v>
      </c>
      <c r="F669" s="77" t="s">
        <v>53</v>
      </c>
      <c r="G669" s="77" t="s">
        <v>30</v>
      </c>
      <c r="H669" s="91" t="s">
        <v>31</v>
      </c>
      <c r="I669" s="13" t="s">
        <v>182</v>
      </c>
      <c r="J669" s="91" t="s">
        <v>576</v>
      </c>
      <c r="K669" s="274">
        <v>4.25</v>
      </c>
      <c r="L669" s="253">
        <v>54</v>
      </c>
      <c r="M669" s="275"/>
    </row>
    <row r="670" spans="1:13">
      <c r="A670" s="157">
        <v>1</v>
      </c>
      <c r="B670" s="48" t="s">
        <v>655</v>
      </c>
      <c r="C670" s="158" t="s">
        <v>1148</v>
      </c>
      <c r="D670" s="159" t="s">
        <v>234</v>
      </c>
      <c r="E670" s="160">
        <v>8.3000000000000007</v>
      </c>
      <c r="F670" s="71" t="s">
        <v>29</v>
      </c>
      <c r="G670" s="71" t="s">
        <v>30</v>
      </c>
      <c r="H670" s="72" t="s">
        <v>1149</v>
      </c>
      <c r="I670" s="6" t="s">
        <v>32</v>
      </c>
      <c r="J670" s="72" t="s">
        <v>225</v>
      </c>
      <c r="K670" s="274">
        <v>15.8</v>
      </c>
      <c r="L670" s="253">
        <v>1</v>
      </c>
      <c r="M670" s="275" t="s">
        <v>780</v>
      </c>
    </row>
    <row r="671" spans="1:13">
      <c r="A671" s="157">
        <v>2</v>
      </c>
      <c r="B671" s="48" t="s">
        <v>1150</v>
      </c>
      <c r="C671" s="161" t="s">
        <v>870</v>
      </c>
      <c r="D671" s="162" t="s">
        <v>595</v>
      </c>
      <c r="E671" s="160">
        <v>8.5</v>
      </c>
      <c r="F671" s="71" t="s">
        <v>29</v>
      </c>
      <c r="G671" s="71" t="s">
        <v>30</v>
      </c>
      <c r="H671" s="72" t="s">
        <v>1149</v>
      </c>
      <c r="I671" s="6" t="s">
        <v>58</v>
      </c>
      <c r="J671" s="72" t="s">
        <v>1088</v>
      </c>
      <c r="K671" s="274">
        <v>13.95</v>
      </c>
      <c r="L671" s="253">
        <v>2</v>
      </c>
      <c r="M671" s="275" t="s">
        <v>19</v>
      </c>
    </row>
    <row r="672" spans="1:13">
      <c r="A672" s="157">
        <v>3</v>
      </c>
      <c r="B672" s="48" t="s">
        <v>700</v>
      </c>
      <c r="C672" s="158" t="s">
        <v>1151</v>
      </c>
      <c r="D672" s="159" t="s">
        <v>42</v>
      </c>
      <c r="E672" s="160">
        <v>8.1999999999999993</v>
      </c>
      <c r="F672" s="71" t="s">
        <v>29</v>
      </c>
      <c r="G672" s="71" t="s">
        <v>30</v>
      </c>
      <c r="H672" s="72" t="s">
        <v>1149</v>
      </c>
      <c r="I672" s="6" t="s">
        <v>117</v>
      </c>
      <c r="J672" s="72" t="s">
        <v>1057</v>
      </c>
      <c r="K672" s="274">
        <v>13.75</v>
      </c>
      <c r="L672" s="253">
        <v>3</v>
      </c>
      <c r="M672" s="275" t="s">
        <v>19</v>
      </c>
    </row>
    <row r="673" spans="1:13">
      <c r="A673" s="157">
        <v>4</v>
      </c>
      <c r="B673" s="48" t="s">
        <v>1137</v>
      </c>
      <c r="C673" s="161" t="s">
        <v>1152</v>
      </c>
      <c r="D673" s="162" t="s">
        <v>132</v>
      </c>
      <c r="E673" s="160">
        <v>8.5</v>
      </c>
      <c r="F673" s="71" t="s">
        <v>53</v>
      </c>
      <c r="G673" s="71" t="s">
        <v>30</v>
      </c>
      <c r="H673" s="72" t="s">
        <v>1149</v>
      </c>
      <c r="I673" s="6" t="s">
        <v>105</v>
      </c>
      <c r="J673" s="72" t="s">
        <v>714</v>
      </c>
      <c r="K673" s="274">
        <v>13.3</v>
      </c>
      <c r="L673" s="253">
        <v>4</v>
      </c>
      <c r="M673" s="275" t="s">
        <v>19</v>
      </c>
    </row>
    <row r="674" spans="1:13">
      <c r="A674" s="157">
        <v>5</v>
      </c>
      <c r="B674" s="49" t="s">
        <v>596</v>
      </c>
      <c r="C674" s="158" t="s">
        <v>640</v>
      </c>
      <c r="D674" s="159" t="s">
        <v>333</v>
      </c>
      <c r="E674" s="163">
        <v>8.1</v>
      </c>
      <c r="F674" s="103" t="s">
        <v>53</v>
      </c>
      <c r="G674" s="103" t="s">
        <v>30</v>
      </c>
      <c r="H674" s="104" t="s">
        <v>1149</v>
      </c>
      <c r="I674" s="6" t="s">
        <v>100</v>
      </c>
      <c r="J674" s="72" t="s">
        <v>38</v>
      </c>
      <c r="K674" s="274">
        <v>13.25</v>
      </c>
      <c r="L674" s="253">
        <v>5</v>
      </c>
      <c r="M674" s="275" t="s">
        <v>20</v>
      </c>
    </row>
    <row r="675" spans="1:13">
      <c r="A675" s="157">
        <v>6</v>
      </c>
      <c r="B675" s="48" t="s">
        <v>981</v>
      </c>
      <c r="C675" s="161" t="s">
        <v>1153</v>
      </c>
      <c r="D675" s="162" t="s">
        <v>548</v>
      </c>
      <c r="E675" s="160">
        <v>8.1</v>
      </c>
      <c r="F675" s="71" t="s">
        <v>29</v>
      </c>
      <c r="G675" s="71" t="s">
        <v>30</v>
      </c>
      <c r="H675" s="72" t="s">
        <v>1149</v>
      </c>
      <c r="I675" s="6" t="s">
        <v>167</v>
      </c>
      <c r="J675" s="72" t="s">
        <v>680</v>
      </c>
      <c r="K675" s="274">
        <v>13.05</v>
      </c>
      <c r="L675" s="253">
        <v>6</v>
      </c>
      <c r="M675" s="275" t="s">
        <v>20</v>
      </c>
    </row>
    <row r="676" spans="1:13">
      <c r="A676" s="157">
        <v>7</v>
      </c>
      <c r="B676" s="48" t="s">
        <v>576</v>
      </c>
      <c r="C676" s="158" t="s">
        <v>1154</v>
      </c>
      <c r="D676" s="159" t="s">
        <v>1155</v>
      </c>
      <c r="E676" s="160">
        <v>8.3000000000000007</v>
      </c>
      <c r="F676" s="71" t="s">
        <v>29</v>
      </c>
      <c r="G676" s="71" t="s">
        <v>30</v>
      </c>
      <c r="H676" s="72" t="s">
        <v>1149</v>
      </c>
      <c r="I676" s="6" t="s">
        <v>32</v>
      </c>
      <c r="J676" s="72" t="s">
        <v>1156</v>
      </c>
      <c r="K676" s="274">
        <v>12.8</v>
      </c>
      <c r="L676" s="253">
        <v>7</v>
      </c>
      <c r="M676" s="275" t="s">
        <v>20</v>
      </c>
    </row>
    <row r="677" spans="1:13">
      <c r="A677" s="157">
        <v>8</v>
      </c>
      <c r="B677" s="5" t="s">
        <v>89</v>
      </c>
      <c r="C677" s="6" t="s">
        <v>640</v>
      </c>
      <c r="D677" s="69" t="s">
        <v>1157</v>
      </c>
      <c r="E677" s="70">
        <v>8.4</v>
      </c>
      <c r="F677" s="71" t="s">
        <v>72</v>
      </c>
      <c r="G677" s="71" t="s">
        <v>30</v>
      </c>
      <c r="H677" s="72" t="s">
        <v>1149</v>
      </c>
      <c r="I677" s="6" t="s">
        <v>74</v>
      </c>
      <c r="J677" s="72" t="s">
        <v>267</v>
      </c>
      <c r="K677" s="274">
        <v>12.55</v>
      </c>
      <c r="L677" s="253">
        <v>8</v>
      </c>
      <c r="M677" s="275" t="s">
        <v>20</v>
      </c>
    </row>
    <row r="678" spans="1:13">
      <c r="A678" s="157">
        <v>9</v>
      </c>
      <c r="B678" s="5" t="s">
        <v>208</v>
      </c>
      <c r="C678" s="6" t="s">
        <v>1158</v>
      </c>
      <c r="D678" s="69" t="s">
        <v>275</v>
      </c>
      <c r="E678" s="70">
        <v>8.3000000000000007</v>
      </c>
      <c r="F678" s="71" t="s">
        <v>29</v>
      </c>
      <c r="G678" s="71" t="s">
        <v>30</v>
      </c>
      <c r="H678" s="72" t="s">
        <v>1149</v>
      </c>
      <c r="I678" s="6" t="s">
        <v>182</v>
      </c>
      <c r="J678" s="72" t="s">
        <v>475</v>
      </c>
      <c r="K678" s="274">
        <v>12.5</v>
      </c>
      <c r="L678" s="253">
        <v>9</v>
      </c>
      <c r="M678" s="275" t="s">
        <v>20</v>
      </c>
    </row>
    <row r="679" spans="1:13">
      <c r="A679" s="157">
        <v>10</v>
      </c>
      <c r="B679" s="48" t="s">
        <v>622</v>
      </c>
      <c r="C679" s="158" t="s">
        <v>1159</v>
      </c>
      <c r="D679" s="159" t="s">
        <v>1160</v>
      </c>
      <c r="E679" s="160">
        <v>8.1</v>
      </c>
      <c r="F679" s="71" t="s">
        <v>72</v>
      </c>
      <c r="G679" s="71" t="s">
        <v>30</v>
      </c>
      <c r="H679" s="72" t="s">
        <v>1149</v>
      </c>
      <c r="I679" s="6" t="s">
        <v>100</v>
      </c>
      <c r="J679" s="72" t="s">
        <v>396</v>
      </c>
      <c r="K679" s="274">
        <v>11.65</v>
      </c>
      <c r="L679" s="253">
        <v>10</v>
      </c>
      <c r="M679" s="275" t="s">
        <v>20</v>
      </c>
    </row>
    <row r="680" spans="1:13">
      <c r="A680" s="157">
        <v>11</v>
      </c>
      <c r="B680" s="5" t="s">
        <v>635</v>
      </c>
      <c r="C680" s="6" t="s">
        <v>1161</v>
      </c>
      <c r="D680" s="105" t="s">
        <v>186</v>
      </c>
      <c r="E680" s="160">
        <v>8.1</v>
      </c>
      <c r="F680" s="71" t="s">
        <v>29</v>
      </c>
      <c r="G680" s="71" t="s">
        <v>30</v>
      </c>
      <c r="H680" s="72" t="s">
        <v>1149</v>
      </c>
      <c r="I680" s="6" t="s">
        <v>122</v>
      </c>
      <c r="J680" s="72" t="s">
        <v>45</v>
      </c>
      <c r="K680" s="274">
        <v>11.5</v>
      </c>
      <c r="L680" s="253">
        <v>11</v>
      </c>
      <c r="M680" s="275" t="s">
        <v>20</v>
      </c>
    </row>
    <row r="681" spans="1:13">
      <c r="A681" s="157">
        <v>12</v>
      </c>
      <c r="B681" s="5" t="s">
        <v>26</v>
      </c>
      <c r="C681" s="6" t="s">
        <v>1162</v>
      </c>
      <c r="D681" s="69" t="s">
        <v>1163</v>
      </c>
      <c r="E681" s="70">
        <v>8.1</v>
      </c>
      <c r="F681" s="71" t="s">
        <v>72</v>
      </c>
      <c r="G681" s="71" t="s">
        <v>30</v>
      </c>
      <c r="H681" s="72" t="s">
        <v>1149</v>
      </c>
      <c r="I681" s="6" t="s">
        <v>74</v>
      </c>
      <c r="J681" s="72" t="s">
        <v>1164</v>
      </c>
      <c r="K681" s="274">
        <v>11.45</v>
      </c>
      <c r="L681" s="253">
        <v>12</v>
      </c>
      <c r="M681" s="275" t="s">
        <v>20</v>
      </c>
    </row>
    <row r="682" spans="1:13">
      <c r="A682" s="157">
        <v>13</v>
      </c>
      <c r="B682" s="48" t="s">
        <v>1044</v>
      </c>
      <c r="C682" s="161" t="s">
        <v>1165</v>
      </c>
      <c r="D682" s="162" t="s">
        <v>52</v>
      </c>
      <c r="E682" s="160">
        <v>8.5</v>
      </c>
      <c r="F682" s="71" t="s">
        <v>29</v>
      </c>
      <c r="G682" s="71" t="s">
        <v>30</v>
      </c>
      <c r="H682" s="72" t="s">
        <v>1149</v>
      </c>
      <c r="I682" s="6" t="s">
        <v>105</v>
      </c>
      <c r="J682" s="72" t="s">
        <v>316</v>
      </c>
      <c r="K682" s="274">
        <v>11.2</v>
      </c>
      <c r="L682" s="253">
        <v>13</v>
      </c>
      <c r="M682" s="275" t="s">
        <v>20</v>
      </c>
    </row>
    <row r="683" spans="1:13">
      <c r="A683" s="157">
        <v>14</v>
      </c>
      <c r="B683" s="48" t="s">
        <v>615</v>
      </c>
      <c r="C683" s="158" t="s">
        <v>1166</v>
      </c>
      <c r="D683" s="159" t="s">
        <v>278</v>
      </c>
      <c r="E683" s="160">
        <v>8.3000000000000007</v>
      </c>
      <c r="F683" s="71" t="s">
        <v>29</v>
      </c>
      <c r="G683" s="71" t="s">
        <v>30</v>
      </c>
      <c r="H683" s="72" t="s">
        <v>1149</v>
      </c>
      <c r="I683" s="6" t="s">
        <v>32</v>
      </c>
      <c r="J683" s="72" t="s">
        <v>441</v>
      </c>
      <c r="K683" s="274">
        <v>11</v>
      </c>
      <c r="L683" s="253">
        <v>14</v>
      </c>
      <c r="M683" s="275" t="s">
        <v>20</v>
      </c>
    </row>
    <row r="684" spans="1:13">
      <c r="A684" s="157">
        <v>15</v>
      </c>
      <c r="B684" s="48" t="s">
        <v>620</v>
      </c>
      <c r="C684" s="158" t="s">
        <v>1167</v>
      </c>
      <c r="D684" s="159" t="s">
        <v>466</v>
      </c>
      <c r="E684" s="160">
        <v>8.3000000000000007</v>
      </c>
      <c r="F684" s="71" t="s">
        <v>29</v>
      </c>
      <c r="G684" s="71" t="s">
        <v>30</v>
      </c>
      <c r="H684" s="72" t="s">
        <v>1149</v>
      </c>
      <c r="I684" s="6" t="s">
        <v>172</v>
      </c>
      <c r="J684" s="72" t="s">
        <v>77</v>
      </c>
      <c r="K684" s="274">
        <v>10.95</v>
      </c>
      <c r="L684" s="253">
        <v>15</v>
      </c>
      <c r="M684" s="275" t="s">
        <v>21</v>
      </c>
    </row>
    <row r="685" spans="1:13">
      <c r="A685" s="157">
        <v>16</v>
      </c>
      <c r="B685" s="48" t="s">
        <v>1168</v>
      </c>
      <c r="C685" s="161" t="s">
        <v>1169</v>
      </c>
      <c r="D685" s="162" t="s">
        <v>423</v>
      </c>
      <c r="E685" s="160">
        <v>8.1</v>
      </c>
      <c r="F685" s="71" t="s">
        <v>29</v>
      </c>
      <c r="G685" s="71" t="s">
        <v>30</v>
      </c>
      <c r="H685" s="72" t="s">
        <v>1149</v>
      </c>
      <c r="I685" s="6" t="s">
        <v>105</v>
      </c>
      <c r="J685" s="72" t="s">
        <v>554</v>
      </c>
      <c r="K685" s="274">
        <v>10.95</v>
      </c>
      <c r="L685" s="253">
        <v>15</v>
      </c>
      <c r="M685" s="275" t="s">
        <v>21</v>
      </c>
    </row>
    <row r="686" spans="1:13">
      <c r="A686" s="164">
        <v>1</v>
      </c>
      <c r="B686" s="48" t="s">
        <v>710</v>
      </c>
      <c r="C686" s="158" t="s">
        <v>1170</v>
      </c>
      <c r="D686" s="159" t="s">
        <v>1063</v>
      </c>
      <c r="E686" s="160">
        <v>8.1999999999999993</v>
      </c>
      <c r="F686" s="71" t="s">
        <v>29</v>
      </c>
      <c r="G686" s="71" t="s">
        <v>30</v>
      </c>
      <c r="H686" s="72" t="s">
        <v>1149</v>
      </c>
      <c r="I686" s="6" t="s">
        <v>117</v>
      </c>
      <c r="J686" s="72" t="s">
        <v>624</v>
      </c>
      <c r="K686" s="274">
        <v>10.8</v>
      </c>
      <c r="L686" s="253">
        <v>17</v>
      </c>
      <c r="M686" s="275" t="s">
        <v>21</v>
      </c>
    </row>
    <row r="687" spans="1:13">
      <c r="A687" s="164">
        <v>2</v>
      </c>
      <c r="B687" s="48" t="s">
        <v>1100</v>
      </c>
      <c r="C687" s="161" t="s">
        <v>1171</v>
      </c>
      <c r="D687" s="162" t="s">
        <v>212</v>
      </c>
      <c r="E687" s="160">
        <v>8.1</v>
      </c>
      <c r="F687" s="71" t="s">
        <v>29</v>
      </c>
      <c r="G687" s="71" t="s">
        <v>30</v>
      </c>
      <c r="H687" s="72" t="s">
        <v>1149</v>
      </c>
      <c r="I687" s="6" t="s">
        <v>167</v>
      </c>
      <c r="J687" s="72" t="s">
        <v>1172</v>
      </c>
      <c r="K687" s="274">
        <v>10.65</v>
      </c>
      <c r="L687" s="253">
        <v>18</v>
      </c>
      <c r="M687" s="275" t="s">
        <v>21</v>
      </c>
    </row>
    <row r="688" spans="1:13">
      <c r="A688" s="164">
        <v>3</v>
      </c>
      <c r="B688" s="49" t="s">
        <v>677</v>
      </c>
      <c r="C688" s="158" t="s">
        <v>1173</v>
      </c>
      <c r="D688" s="159" t="s">
        <v>66</v>
      </c>
      <c r="E688" s="163">
        <v>8.1999999999999993</v>
      </c>
      <c r="F688" s="103" t="s">
        <v>29</v>
      </c>
      <c r="G688" s="103" t="s">
        <v>30</v>
      </c>
      <c r="H688" s="104" t="s">
        <v>1149</v>
      </c>
      <c r="I688" s="6" t="s">
        <v>54</v>
      </c>
      <c r="J688" s="72" t="s">
        <v>793</v>
      </c>
      <c r="K688" s="274">
        <v>10.4</v>
      </c>
      <c r="L688" s="253">
        <v>19</v>
      </c>
      <c r="M688" s="275" t="s">
        <v>21</v>
      </c>
    </row>
    <row r="689" spans="1:37">
      <c r="A689" s="164">
        <v>4</v>
      </c>
      <c r="B689" s="5" t="s">
        <v>139</v>
      </c>
      <c r="C689" s="6" t="s">
        <v>928</v>
      </c>
      <c r="D689" s="69" t="s">
        <v>1174</v>
      </c>
      <c r="E689" s="70">
        <v>8.3000000000000007</v>
      </c>
      <c r="F689" s="71" t="s">
        <v>29</v>
      </c>
      <c r="G689" s="71" t="s">
        <v>30</v>
      </c>
      <c r="H689" s="72" t="s">
        <v>1149</v>
      </c>
      <c r="I689" s="6" t="s">
        <v>182</v>
      </c>
      <c r="J689" s="72" t="s">
        <v>1073</v>
      </c>
      <c r="K689" s="274">
        <v>10.4</v>
      </c>
      <c r="L689" s="253">
        <v>19</v>
      </c>
      <c r="M689" s="275" t="s">
        <v>21</v>
      </c>
    </row>
    <row r="690" spans="1:37" s="248" customFormat="1">
      <c r="A690" s="164">
        <v>5</v>
      </c>
      <c r="B690" s="48" t="s">
        <v>1175</v>
      </c>
      <c r="C690" s="161" t="s">
        <v>1176</v>
      </c>
      <c r="D690" s="162" t="s">
        <v>857</v>
      </c>
      <c r="E690" s="160">
        <v>8.6999999999999993</v>
      </c>
      <c r="F690" s="71" t="s">
        <v>29</v>
      </c>
      <c r="G690" s="71" t="s">
        <v>30</v>
      </c>
      <c r="H690" s="72" t="s">
        <v>1149</v>
      </c>
      <c r="I690" s="6" t="s">
        <v>58</v>
      </c>
      <c r="J690" s="72" t="s">
        <v>147</v>
      </c>
      <c r="K690" s="274">
        <v>10.35</v>
      </c>
      <c r="L690" s="253">
        <v>21</v>
      </c>
      <c r="M690" s="275" t="s">
        <v>21</v>
      </c>
      <c r="AI690" s="288"/>
      <c r="AK690" s="289"/>
    </row>
    <row r="691" spans="1:37">
      <c r="A691" s="164">
        <v>6</v>
      </c>
      <c r="B691" s="48" t="s">
        <v>660</v>
      </c>
      <c r="C691" s="158" t="s">
        <v>669</v>
      </c>
      <c r="D691" s="159" t="s">
        <v>275</v>
      </c>
      <c r="E691" s="160">
        <v>8.1</v>
      </c>
      <c r="F691" s="71" t="s">
        <v>53</v>
      </c>
      <c r="G691" s="71" t="s">
        <v>30</v>
      </c>
      <c r="H691" s="72" t="s">
        <v>1149</v>
      </c>
      <c r="I691" s="6" t="s">
        <v>100</v>
      </c>
      <c r="J691" s="72" t="s">
        <v>279</v>
      </c>
      <c r="K691" s="274">
        <v>10.199999999999999</v>
      </c>
      <c r="L691" s="253">
        <v>22</v>
      </c>
      <c r="M691" s="275" t="s">
        <v>21</v>
      </c>
    </row>
    <row r="692" spans="1:37">
      <c r="A692" s="164">
        <v>7</v>
      </c>
      <c r="B692" s="5" t="s">
        <v>169</v>
      </c>
      <c r="C692" s="6" t="s">
        <v>407</v>
      </c>
      <c r="D692" s="69" t="s">
        <v>66</v>
      </c>
      <c r="E692" s="70">
        <v>8.1</v>
      </c>
      <c r="F692" s="71" t="s">
        <v>53</v>
      </c>
      <c r="G692" s="71" t="s">
        <v>30</v>
      </c>
      <c r="H692" s="72" t="s">
        <v>1149</v>
      </c>
      <c r="I692" s="6" t="s">
        <v>206</v>
      </c>
      <c r="J692" s="72" t="s">
        <v>794</v>
      </c>
      <c r="K692" s="274">
        <v>10.1</v>
      </c>
      <c r="L692" s="253">
        <v>23</v>
      </c>
      <c r="M692" s="275" t="s">
        <v>21</v>
      </c>
    </row>
    <row r="693" spans="1:37">
      <c r="A693" s="164">
        <v>8</v>
      </c>
      <c r="B693" s="48" t="s">
        <v>708</v>
      </c>
      <c r="C693" s="158" t="s">
        <v>682</v>
      </c>
      <c r="D693" s="159" t="s">
        <v>141</v>
      </c>
      <c r="E693" s="160">
        <v>8.1</v>
      </c>
      <c r="F693" s="71" t="s">
        <v>29</v>
      </c>
      <c r="G693" s="71" t="s">
        <v>30</v>
      </c>
      <c r="H693" s="72" t="s">
        <v>1149</v>
      </c>
      <c r="I693" s="6" t="s">
        <v>133</v>
      </c>
      <c r="J693" s="72" t="s">
        <v>1126</v>
      </c>
      <c r="K693" s="274">
        <v>9.9499999999999993</v>
      </c>
      <c r="L693" s="253">
        <v>24</v>
      </c>
      <c r="M693" s="275" t="s">
        <v>21</v>
      </c>
    </row>
    <row r="694" spans="1:37">
      <c r="A694" s="164">
        <v>9</v>
      </c>
      <c r="B694" s="5" t="s">
        <v>40</v>
      </c>
      <c r="C694" s="6" t="s">
        <v>1177</v>
      </c>
      <c r="D694" s="69" t="s">
        <v>323</v>
      </c>
      <c r="E694" s="70">
        <v>8.3000000000000007</v>
      </c>
      <c r="F694" s="71" t="s">
        <v>29</v>
      </c>
      <c r="G694" s="71" t="s">
        <v>30</v>
      </c>
      <c r="H694" s="72" t="s">
        <v>1149</v>
      </c>
      <c r="I694" s="6" t="s">
        <v>182</v>
      </c>
      <c r="J694" s="72" t="s">
        <v>840</v>
      </c>
      <c r="K694" s="274">
        <v>9.8000000000000007</v>
      </c>
      <c r="L694" s="253">
        <v>25</v>
      </c>
      <c r="M694" s="275" t="s">
        <v>21</v>
      </c>
    </row>
    <row r="695" spans="1:37">
      <c r="A695" s="164">
        <v>10</v>
      </c>
      <c r="B695" s="5" t="s">
        <v>145</v>
      </c>
      <c r="C695" s="6" t="s">
        <v>831</v>
      </c>
      <c r="D695" s="69" t="s">
        <v>1054</v>
      </c>
      <c r="E695" s="70">
        <v>8.3000000000000007</v>
      </c>
      <c r="F695" s="71" t="s">
        <v>72</v>
      </c>
      <c r="G695" s="71" t="s">
        <v>73</v>
      </c>
      <c r="H695" s="72" t="s">
        <v>1149</v>
      </c>
      <c r="I695" s="6" t="s">
        <v>74</v>
      </c>
      <c r="J695" s="72" t="s">
        <v>1113</v>
      </c>
      <c r="K695" s="274">
        <v>9.6999999999999993</v>
      </c>
      <c r="L695" s="253">
        <v>26</v>
      </c>
      <c r="M695" s="275"/>
    </row>
    <row r="696" spans="1:37">
      <c r="A696" s="164">
        <v>11</v>
      </c>
      <c r="B696" s="48" t="s">
        <v>1178</v>
      </c>
      <c r="C696" s="161" t="s">
        <v>599</v>
      </c>
      <c r="D696" s="162" t="s">
        <v>423</v>
      </c>
      <c r="E696" s="160">
        <v>8.1999999999999993</v>
      </c>
      <c r="F696" s="71" t="s">
        <v>29</v>
      </c>
      <c r="G696" s="71" t="s">
        <v>30</v>
      </c>
      <c r="H696" s="72" t="s">
        <v>1149</v>
      </c>
      <c r="I696" s="6" t="s">
        <v>37</v>
      </c>
      <c r="J696" s="72" t="s">
        <v>637</v>
      </c>
      <c r="K696" s="274">
        <v>9.5</v>
      </c>
      <c r="L696" s="253">
        <v>27</v>
      </c>
      <c r="M696" s="275"/>
    </row>
    <row r="697" spans="1:37">
      <c r="A697" s="164">
        <v>12</v>
      </c>
      <c r="B697" s="48" t="s">
        <v>1179</v>
      </c>
      <c r="C697" s="161" t="s">
        <v>702</v>
      </c>
      <c r="D697" s="162" t="s">
        <v>423</v>
      </c>
      <c r="E697" s="160">
        <v>8.5</v>
      </c>
      <c r="F697" s="71" t="s">
        <v>29</v>
      </c>
      <c r="G697" s="71" t="s">
        <v>30</v>
      </c>
      <c r="H697" s="72" t="s">
        <v>1149</v>
      </c>
      <c r="I697" s="6" t="s">
        <v>58</v>
      </c>
      <c r="J697" s="72" t="s">
        <v>562</v>
      </c>
      <c r="K697" s="274">
        <v>9.4499999999999993</v>
      </c>
      <c r="L697" s="253">
        <v>28</v>
      </c>
      <c r="M697" s="275"/>
    </row>
    <row r="698" spans="1:37">
      <c r="A698" s="164">
        <v>13</v>
      </c>
      <c r="B698" s="48" t="s">
        <v>1180</v>
      </c>
      <c r="C698" s="161" t="s">
        <v>1181</v>
      </c>
      <c r="D698" s="162" t="s">
        <v>234</v>
      </c>
      <c r="E698" s="160">
        <v>8.1</v>
      </c>
      <c r="F698" s="71" t="s">
        <v>53</v>
      </c>
      <c r="G698" s="71" t="s">
        <v>30</v>
      </c>
      <c r="H698" s="72" t="s">
        <v>1149</v>
      </c>
      <c r="I698" s="6" t="s">
        <v>105</v>
      </c>
      <c r="J698" s="72" t="s">
        <v>106</v>
      </c>
      <c r="K698" s="274">
        <v>9</v>
      </c>
      <c r="L698" s="253">
        <v>29</v>
      </c>
      <c r="M698" s="275"/>
    </row>
    <row r="699" spans="1:37">
      <c r="A699" s="164">
        <v>14</v>
      </c>
      <c r="B699" s="48" t="s">
        <v>717</v>
      </c>
      <c r="C699" s="158" t="s">
        <v>1182</v>
      </c>
      <c r="D699" s="159" t="s">
        <v>526</v>
      </c>
      <c r="E699" s="160">
        <v>8.3000000000000007</v>
      </c>
      <c r="F699" s="71" t="s">
        <v>29</v>
      </c>
      <c r="G699" s="71" t="s">
        <v>30</v>
      </c>
      <c r="H699" s="72" t="s">
        <v>1149</v>
      </c>
      <c r="I699" s="6" t="s">
        <v>172</v>
      </c>
      <c r="J699" s="72" t="s">
        <v>1183</v>
      </c>
      <c r="K699" s="274">
        <v>8.6999999999999993</v>
      </c>
      <c r="L699" s="253">
        <v>30</v>
      </c>
      <c r="M699" s="275"/>
    </row>
    <row r="700" spans="1:37">
      <c r="A700" s="164">
        <v>15</v>
      </c>
      <c r="B700" s="48" t="s">
        <v>1184</v>
      </c>
      <c r="C700" s="161" t="s">
        <v>1185</v>
      </c>
      <c r="D700" s="162" t="s">
        <v>674</v>
      </c>
      <c r="E700" s="160">
        <v>8.1</v>
      </c>
      <c r="F700" s="71" t="s">
        <v>29</v>
      </c>
      <c r="G700" s="71" t="s">
        <v>30</v>
      </c>
      <c r="H700" s="72" t="s">
        <v>1149</v>
      </c>
      <c r="I700" s="6" t="s">
        <v>167</v>
      </c>
      <c r="J700" s="72" t="s">
        <v>585</v>
      </c>
      <c r="K700" s="274">
        <v>7.75</v>
      </c>
      <c r="L700" s="253">
        <v>31</v>
      </c>
      <c r="M700" s="275"/>
    </row>
    <row r="701" spans="1:37">
      <c r="A701" s="157">
        <v>1</v>
      </c>
      <c r="B701" s="48" t="s">
        <v>861</v>
      </c>
      <c r="C701" s="161" t="s">
        <v>1186</v>
      </c>
      <c r="D701" s="162" t="s">
        <v>175</v>
      </c>
      <c r="E701" s="160">
        <v>8.1999999999999993</v>
      </c>
      <c r="F701" s="71" t="s">
        <v>53</v>
      </c>
      <c r="G701" s="71" t="s">
        <v>30</v>
      </c>
      <c r="H701" s="72" t="s">
        <v>1149</v>
      </c>
      <c r="I701" s="6" t="s">
        <v>105</v>
      </c>
      <c r="J701" s="72" t="s">
        <v>1187</v>
      </c>
      <c r="K701" s="274">
        <v>7.7</v>
      </c>
      <c r="L701" s="253">
        <v>32</v>
      </c>
      <c r="M701" s="275"/>
    </row>
    <row r="702" spans="1:37">
      <c r="A702" s="157">
        <v>2</v>
      </c>
      <c r="B702" s="49" t="s">
        <v>839</v>
      </c>
      <c r="C702" s="161" t="s">
        <v>1188</v>
      </c>
      <c r="D702" s="162" t="s">
        <v>964</v>
      </c>
      <c r="E702" s="163">
        <v>8.6999999999999993</v>
      </c>
      <c r="F702" s="103" t="s">
        <v>29</v>
      </c>
      <c r="G702" s="103" t="s">
        <v>30</v>
      </c>
      <c r="H702" s="104" t="s">
        <v>1149</v>
      </c>
      <c r="I702" s="6" t="s">
        <v>58</v>
      </c>
      <c r="J702" s="72" t="s">
        <v>393</v>
      </c>
      <c r="K702" s="274">
        <v>7.65</v>
      </c>
      <c r="L702" s="253">
        <v>33</v>
      </c>
      <c r="M702" s="275"/>
    </row>
    <row r="703" spans="1:37">
      <c r="A703" s="157">
        <v>3</v>
      </c>
      <c r="B703" s="48" t="s">
        <v>933</v>
      </c>
      <c r="C703" s="161" t="s">
        <v>1148</v>
      </c>
      <c r="D703" s="162" t="s">
        <v>212</v>
      </c>
      <c r="E703" s="160">
        <v>8.5</v>
      </c>
      <c r="F703" s="71" t="s">
        <v>53</v>
      </c>
      <c r="G703" s="71" t="s">
        <v>30</v>
      </c>
      <c r="H703" s="72" t="s">
        <v>1149</v>
      </c>
      <c r="I703" s="6" t="s">
        <v>58</v>
      </c>
      <c r="J703" s="72" t="s">
        <v>1189</v>
      </c>
      <c r="K703" s="274">
        <v>6.95</v>
      </c>
      <c r="L703" s="253">
        <v>34</v>
      </c>
      <c r="M703" s="275"/>
    </row>
    <row r="704" spans="1:37">
      <c r="A704" s="157">
        <v>4</v>
      </c>
      <c r="B704" s="48" t="s">
        <v>1190</v>
      </c>
      <c r="C704" s="161" t="s">
        <v>1191</v>
      </c>
      <c r="D704" s="162" t="s">
        <v>857</v>
      </c>
      <c r="E704" s="160">
        <v>8.1</v>
      </c>
      <c r="F704" s="71" t="s">
        <v>53</v>
      </c>
      <c r="G704" s="71" t="s">
        <v>30</v>
      </c>
      <c r="H704" s="72" t="s">
        <v>1149</v>
      </c>
      <c r="I704" s="6" t="s">
        <v>105</v>
      </c>
      <c r="J704" s="72" t="s">
        <v>142</v>
      </c>
      <c r="K704" s="274">
        <v>6.85</v>
      </c>
      <c r="L704" s="253">
        <v>35</v>
      </c>
      <c r="M704" s="275"/>
    </row>
    <row r="705" spans="1:13">
      <c r="A705" s="157">
        <v>5</v>
      </c>
      <c r="B705" s="48" t="s">
        <v>624</v>
      </c>
      <c r="C705" s="158" t="s">
        <v>984</v>
      </c>
      <c r="D705" s="159" t="s">
        <v>584</v>
      </c>
      <c r="E705" s="160">
        <v>8.3000000000000007</v>
      </c>
      <c r="F705" s="71" t="s">
        <v>53</v>
      </c>
      <c r="G705" s="71" t="s">
        <v>30</v>
      </c>
      <c r="H705" s="72" t="s">
        <v>1149</v>
      </c>
      <c r="I705" s="6" t="s">
        <v>54</v>
      </c>
      <c r="J705" s="72" t="s">
        <v>1192</v>
      </c>
      <c r="K705" s="274">
        <v>6.55</v>
      </c>
      <c r="L705" s="253">
        <v>36</v>
      </c>
      <c r="M705" s="275"/>
    </row>
    <row r="706" spans="1:13">
      <c r="A706" s="157">
        <v>6</v>
      </c>
      <c r="B706" s="48" t="s">
        <v>750</v>
      </c>
      <c r="C706" s="158" t="s">
        <v>1193</v>
      </c>
      <c r="D706" s="159" t="s">
        <v>567</v>
      </c>
      <c r="E706" s="160">
        <v>8.1</v>
      </c>
      <c r="F706" s="71" t="s">
        <v>53</v>
      </c>
      <c r="G706" s="71" t="s">
        <v>30</v>
      </c>
      <c r="H706" s="72" t="s">
        <v>1149</v>
      </c>
      <c r="I706" s="6" t="s">
        <v>133</v>
      </c>
      <c r="J706" s="72" t="s">
        <v>951</v>
      </c>
      <c r="K706" s="274">
        <v>6.5</v>
      </c>
      <c r="L706" s="253">
        <v>37</v>
      </c>
      <c r="M706" s="275"/>
    </row>
    <row r="707" spans="1:13">
      <c r="A707" s="157">
        <v>7</v>
      </c>
      <c r="B707" s="5" t="s">
        <v>130</v>
      </c>
      <c r="C707" s="6" t="s">
        <v>1194</v>
      </c>
      <c r="D707" s="69" t="s">
        <v>234</v>
      </c>
      <c r="E707" s="70">
        <v>8.1</v>
      </c>
      <c r="F707" s="71" t="s">
        <v>53</v>
      </c>
      <c r="G707" s="71" t="s">
        <v>30</v>
      </c>
      <c r="H707" s="72" t="s">
        <v>1149</v>
      </c>
      <c r="I707" s="6" t="s">
        <v>80</v>
      </c>
      <c r="J707" s="72" t="s">
        <v>455</v>
      </c>
      <c r="K707" s="274">
        <v>6</v>
      </c>
      <c r="L707" s="253">
        <v>38</v>
      </c>
      <c r="M707" s="275"/>
    </row>
    <row r="708" spans="1:13">
      <c r="A708" s="157">
        <v>8</v>
      </c>
      <c r="B708" s="5" t="s">
        <v>238</v>
      </c>
      <c r="C708" s="6" t="s">
        <v>1195</v>
      </c>
      <c r="D708" s="69" t="s">
        <v>323</v>
      </c>
      <c r="E708" s="70">
        <v>8.1</v>
      </c>
      <c r="F708" s="71" t="s">
        <v>53</v>
      </c>
      <c r="G708" s="71" t="s">
        <v>30</v>
      </c>
      <c r="H708" s="72" t="s">
        <v>1149</v>
      </c>
      <c r="I708" s="6" t="s">
        <v>80</v>
      </c>
      <c r="J708" s="72" t="s">
        <v>907</v>
      </c>
      <c r="K708" s="274">
        <v>5.9</v>
      </c>
      <c r="L708" s="253">
        <v>39</v>
      </c>
      <c r="M708" s="275"/>
    </row>
    <row r="709" spans="1:13">
      <c r="A709" s="157">
        <v>9</v>
      </c>
      <c r="B709" s="5" t="s">
        <v>50</v>
      </c>
      <c r="C709" s="6" t="s">
        <v>702</v>
      </c>
      <c r="D709" s="69" t="s">
        <v>275</v>
      </c>
      <c r="E709" s="70">
        <v>8.1</v>
      </c>
      <c r="F709" s="71" t="s">
        <v>53</v>
      </c>
      <c r="G709" s="71" t="s">
        <v>30</v>
      </c>
      <c r="H709" s="72" t="s">
        <v>1149</v>
      </c>
      <c r="I709" s="6" t="s">
        <v>230</v>
      </c>
      <c r="J709" s="72" t="s">
        <v>331</v>
      </c>
      <c r="K709" s="274">
        <v>5.25</v>
      </c>
      <c r="L709" s="253">
        <v>40</v>
      </c>
      <c r="M709" s="275"/>
    </row>
    <row r="710" spans="1:13">
      <c r="A710" s="157">
        <v>10</v>
      </c>
      <c r="B710" s="48" t="s">
        <v>1006</v>
      </c>
      <c r="C710" s="161" t="s">
        <v>1196</v>
      </c>
      <c r="D710" s="162" t="s">
        <v>674</v>
      </c>
      <c r="E710" s="160">
        <v>8.4</v>
      </c>
      <c r="F710" s="71" t="s">
        <v>29</v>
      </c>
      <c r="G710" s="71" t="s">
        <v>30</v>
      </c>
      <c r="H710" s="72" t="s">
        <v>1149</v>
      </c>
      <c r="I710" s="6" t="s">
        <v>37</v>
      </c>
      <c r="J710" s="72" t="s">
        <v>661</v>
      </c>
      <c r="K710" s="274">
        <v>5.2</v>
      </c>
      <c r="L710" s="253">
        <v>41</v>
      </c>
      <c r="M710" s="275"/>
    </row>
    <row r="711" spans="1:13">
      <c r="A711" s="157">
        <v>11</v>
      </c>
      <c r="B711" s="5" t="s">
        <v>114</v>
      </c>
      <c r="C711" s="6" t="s">
        <v>1197</v>
      </c>
      <c r="D711" s="69" t="s">
        <v>364</v>
      </c>
      <c r="E711" s="70">
        <v>8.1</v>
      </c>
      <c r="F711" s="71" t="s">
        <v>53</v>
      </c>
      <c r="G711" s="71" t="s">
        <v>30</v>
      </c>
      <c r="H711" s="72" t="s">
        <v>1149</v>
      </c>
      <c r="I711" s="6" t="s">
        <v>230</v>
      </c>
      <c r="J711" s="72" t="s">
        <v>290</v>
      </c>
      <c r="K711" s="274">
        <v>5</v>
      </c>
      <c r="L711" s="253">
        <v>42</v>
      </c>
      <c r="M711" s="275"/>
    </row>
    <row r="712" spans="1:13">
      <c r="A712" s="157">
        <v>12</v>
      </c>
      <c r="B712" s="5" t="s">
        <v>119</v>
      </c>
      <c r="C712" s="6" t="s">
        <v>1090</v>
      </c>
      <c r="D712" s="69" t="s">
        <v>366</v>
      </c>
      <c r="E712" s="70">
        <v>8.1</v>
      </c>
      <c r="F712" s="71" t="s">
        <v>53</v>
      </c>
      <c r="G712" s="71" t="s">
        <v>30</v>
      </c>
      <c r="H712" s="72" t="s">
        <v>1149</v>
      </c>
      <c r="I712" s="6" t="s">
        <v>80</v>
      </c>
      <c r="J712" s="72" t="s">
        <v>462</v>
      </c>
      <c r="K712" s="274">
        <v>5</v>
      </c>
      <c r="L712" s="253">
        <v>42</v>
      </c>
      <c r="M712" s="275"/>
    </row>
    <row r="713" spans="1:13">
      <c r="A713" s="157">
        <v>13</v>
      </c>
      <c r="B713" s="5" t="s">
        <v>223</v>
      </c>
      <c r="C713" s="6" t="s">
        <v>1198</v>
      </c>
      <c r="D713" s="69" t="s">
        <v>175</v>
      </c>
      <c r="E713" s="70">
        <v>8.1</v>
      </c>
      <c r="F713" s="71" t="s">
        <v>29</v>
      </c>
      <c r="G713" s="71" t="s">
        <v>164</v>
      </c>
      <c r="H713" s="72" t="s">
        <v>1149</v>
      </c>
      <c r="I713" s="6" t="s">
        <v>93</v>
      </c>
      <c r="J713" s="72" t="s">
        <v>1199</v>
      </c>
      <c r="K713" s="274">
        <v>5</v>
      </c>
      <c r="L713" s="253">
        <v>42</v>
      </c>
      <c r="M713" s="275"/>
    </row>
    <row r="714" spans="1:13">
      <c r="A714" s="157">
        <v>14</v>
      </c>
      <c r="B714" s="5" t="s">
        <v>177</v>
      </c>
      <c r="C714" s="6" t="s">
        <v>1200</v>
      </c>
      <c r="D714" s="69" t="s">
        <v>1201</v>
      </c>
      <c r="E714" s="70">
        <v>8.1</v>
      </c>
      <c r="F714" s="71" t="s">
        <v>53</v>
      </c>
      <c r="G714" s="71" t="s">
        <v>30</v>
      </c>
      <c r="H714" s="72" t="s">
        <v>1149</v>
      </c>
      <c r="I714" s="6" t="s">
        <v>230</v>
      </c>
      <c r="J714" s="72" t="s">
        <v>1202</v>
      </c>
      <c r="K714" s="274">
        <v>4</v>
      </c>
      <c r="L714" s="253">
        <v>45</v>
      </c>
      <c r="M714" s="275"/>
    </row>
    <row r="715" spans="1:13">
      <c r="A715" s="157">
        <v>15</v>
      </c>
      <c r="B715" s="5" t="s">
        <v>138</v>
      </c>
      <c r="C715" s="6" t="s">
        <v>671</v>
      </c>
      <c r="D715" s="69" t="s">
        <v>192</v>
      </c>
      <c r="E715" s="70">
        <v>8.1</v>
      </c>
      <c r="F715" s="71" t="s">
        <v>29</v>
      </c>
      <c r="G715" s="71" t="s">
        <v>30</v>
      </c>
      <c r="H715" s="72" t="s">
        <v>1149</v>
      </c>
      <c r="I715" s="6" t="s">
        <v>80</v>
      </c>
      <c r="J715" s="72" t="s">
        <v>1203</v>
      </c>
      <c r="K715" s="274">
        <v>3.65</v>
      </c>
      <c r="L715" s="253">
        <v>46</v>
      </c>
      <c r="M715" s="275"/>
    </row>
    <row r="716" spans="1:13">
      <c r="A716" s="157">
        <v>16</v>
      </c>
      <c r="B716" s="48" t="s">
        <v>1204</v>
      </c>
      <c r="C716" s="161" t="s">
        <v>51</v>
      </c>
      <c r="D716" s="162" t="s">
        <v>337</v>
      </c>
      <c r="E716" s="160">
        <v>8.4</v>
      </c>
      <c r="F716" s="71" t="s">
        <v>29</v>
      </c>
      <c r="G716" s="71" t="s">
        <v>30</v>
      </c>
      <c r="H716" s="72" t="s">
        <v>1149</v>
      </c>
      <c r="I716" s="6" t="s">
        <v>37</v>
      </c>
      <c r="J716" s="72" t="s">
        <v>398</v>
      </c>
      <c r="K716" s="274">
        <v>3.45</v>
      </c>
      <c r="L716" s="253">
        <v>47</v>
      </c>
      <c r="M716" s="275"/>
    </row>
    <row r="717" spans="1:13">
      <c r="A717" s="157">
        <v>17</v>
      </c>
      <c r="B717" s="48" t="s">
        <v>1205</v>
      </c>
      <c r="C717" s="161" t="s">
        <v>1206</v>
      </c>
      <c r="D717" s="162" t="s">
        <v>423</v>
      </c>
      <c r="E717" s="160">
        <v>8.4</v>
      </c>
      <c r="F717" s="71" t="s">
        <v>29</v>
      </c>
      <c r="G717" s="71" t="s">
        <v>30</v>
      </c>
      <c r="H717" s="72" t="s">
        <v>1149</v>
      </c>
      <c r="I717" s="6" t="s">
        <v>37</v>
      </c>
      <c r="J717" s="72" t="s">
        <v>617</v>
      </c>
      <c r="K717" s="274">
        <v>2.7</v>
      </c>
      <c r="L717" s="253">
        <v>48</v>
      </c>
      <c r="M717" s="275"/>
    </row>
    <row r="718" spans="1:13">
      <c r="A718" s="157">
        <v>18</v>
      </c>
      <c r="B718" s="5" t="s">
        <v>99</v>
      </c>
      <c r="C718" s="6" t="s">
        <v>1207</v>
      </c>
      <c r="D718" s="69" t="s">
        <v>84</v>
      </c>
      <c r="E718" s="70">
        <v>8.1</v>
      </c>
      <c r="F718" s="71" t="s">
        <v>53</v>
      </c>
      <c r="G718" s="71" t="s">
        <v>164</v>
      </c>
      <c r="H718" s="72" t="s">
        <v>1149</v>
      </c>
      <c r="I718" s="6" t="s">
        <v>93</v>
      </c>
      <c r="J718" s="72" t="s">
        <v>432</v>
      </c>
      <c r="K718" s="274">
        <v>2.5</v>
      </c>
      <c r="L718" s="253">
        <v>49</v>
      </c>
      <c r="M718" s="275"/>
    </row>
    <row r="719" spans="1:13">
      <c r="A719" s="165">
        <v>1</v>
      </c>
      <c r="B719" s="50" t="s">
        <v>925</v>
      </c>
      <c r="C719" s="166" t="s">
        <v>1208</v>
      </c>
      <c r="D719" s="167" t="s">
        <v>336</v>
      </c>
      <c r="E719" s="168">
        <v>8.1999999999999993</v>
      </c>
      <c r="F719" s="67" t="s">
        <v>29</v>
      </c>
      <c r="G719" s="67" t="s">
        <v>30</v>
      </c>
      <c r="H719" s="68" t="s">
        <v>1209</v>
      </c>
      <c r="I719" s="169" t="s">
        <v>58</v>
      </c>
      <c r="J719" s="68" t="s">
        <v>168</v>
      </c>
      <c r="K719" s="274">
        <v>9.5</v>
      </c>
      <c r="L719" s="253">
        <v>1</v>
      </c>
      <c r="M719" s="275" t="s">
        <v>20</v>
      </c>
    </row>
    <row r="720" spans="1:13">
      <c r="A720" s="165">
        <v>2</v>
      </c>
      <c r="B720" s="50" t="s">
        <v>1112</v>
      </c>
      <c r="C720" s="166" t="s">
        <v>1210</v>
      </c>
      <c r="D720" s="167" t="s">
        <v>298</v>
      </c>
      <c r="E720" s="168">
        <v>8.3000000000000007</v>
      </c>
      <c r="F720" s="67" t="s">
        <v>29</v>
      </c>
      <c r="G720" s="67" t="s">
        <v>30</v>
      </c>
      <c r="H720" s="68" t="s">
        <v>1209</v>
      </c>
      <c r="I720" s="169" t="s">
        <v>105</v>
      </c>
      <c r="J720" s="68" t="s">
        <v>302</v>
      </c>
      <c r="K720" s="274">
        <v>9</v>
      </c>
      <c r="L720" s="253">
        <v>2</v>
      </c>
      <c r="M720" s="275" t="s">
        <v>20</v>
      </c>
    </row>
    <row r="721" spans="1:13">
      <c r="A721" s="165">
        <v>3</v>
      </c>
      <c r="B721" s="50" t="s">
        <v>1172</v>
      </c>
      <c r="C721" s="166" t="s">
        <v>1211</v>
      </c>
      <c r="D721" s="167" t="s">
        <v>430</v>
      </c>
      <c r="E721" s="168">
        <v>8.1999999999999993</v>
      </c>
      <c r="F721" s="67" t="s">
        <v>29</v>
      </c>
      <c r="G721" s="67" t="s">
        <v>30</v>
      </c>
      <c r="H721" s="68" t="s">
        <v>1209</v>
      </c>
      <c r="I721" s="169" t="s">
        <v>58</v>
      </c>
      <c r="J721" s="68" t="s">
        <v>335</v>
      </c>
      <c r="K721" s="274">
        <v>8</v>
      </c>
      <c r="L721" s="253">
        <v>3</v>
      </c>
      <c r="M721" s="275" t="s">
        <v>20</v>
      </c>
    </row>
    <row r="722" spans="1:13">
      <c r="A722" s="165">
        <v>4</v>
      </c>
      <c r="B722" s="50" t="s">
        <v>1192</v>
      </c>
      <c r="C722" s="166" t="s">
        <v>1212</v>
      </c>
      <c r="D722" s="167" t="s">
        <v>121</v>
      </c>
      <c r="E722" s="168">
        <v>8.1999999999999993</v>
      </c>
      <c r="F722" s="67" t="s">
        <v>29</v>
      </c>
      <c r="G722" s="67" t="s">
        <v>30</v>
      </c>
      <c r="H722" s="68" t="s">
        <v>1209</v>
      </c>
      <c r="I722" s="169" t="s">
        <v>58</v>
      </c>
      <c r="J722" s="68" t="s">
        <v>730</v>
      </c>
      <c r="K722" s="274">
        <v>8</v>
      </c>
      <c r="L722" s="253">
        <v>3</v>
      </c>
      <c r="M722" s="275" t="s">
        <v>20</v>
      </c>
    </row>
    <row r="723" spans="1:13">
      <c r="A723" s="165">
        <v>5</v>
      </c>
      <c r="B723" s="50" t="s">
        <v>732</v>
      </c>
      <c r="C723" s="170" t="s">
        <v>1213</v>
      </c>
      <c r="D723" s="171" t="s">
        <v>292</v>
      </c>
      <c r="E723" s="168">
        <v>8.1</v>
      </c>
      <c r="F723" s="67" t="s">
        <v>53</v>
      </c>
      <c r="G723" s="67" t="s">
        <v>30</v>
      </c>
      <c r="H723" s="68" t="s">
        <v>1209</v>
      </c>
      <c r="I723" s="169" t="s">
        <v>117</v>
      </c>
      <c r="J723" s="68" t="s">
        <v>488</v>
      </c>
      <c r="K723" s="274">
        <v>7</v>
      </c>
      <c r="L723" s="253">
        <v>5</v>
      </c>
      <c r="M723" s="275" t="s">
        <v>20</v>
      </c>
    </row>
    <row r="724" spans="1:13">
      <c r="A724" s="165">
        <v>6</v>
      </c>
      <c r="B724" s="50" t="s">
        <v>1214</v>
      </c>
      <c r="C724" s="166" t="s">
        <v>392</v>
      </c>
      <c r="D724" s="167" t="s">
        <v>423</v>
      </c>
      <c r="E724" s="168">
        <v>8.1999999999999993</v>
      </c>
      <c r="F724" s="67" t="s">
        <v>53</v>
      </c>
      <c r="G724" s="67" t="s">
        <v>30</v>
      </c>
      <c r="H724" s="68" t="s">
        <v>1209</v>
      </c>
      <c r="I724" s="169" t="s">
        <v>58</v>
      </c>
      <c r="J724" s="68" t="s">
        <v>748</v>
      </c>
      <c r="K724" s="274">
        <v>7</v>
      </c>
      <c r="L724" s="253">
        <v>5</v>
      </c>
      <c r="M724" s="275" t="s">
        <v>20</v>
      </c>
    </row>
    <row r="725" spans="1:13">
      <c r="A725" s="165">
        <v>7</v>
      </c>
      <c r="B725" s="50" t="s">
        <v>1202</v>
      </c>
      <c r="C725" s="166" t="s">
        <v>1215</v>
      </c>
      <c r="D725" s="167" t="s">
        <v>402</v>
      </c>
      <c r="E725" s="168">
        <v>8.4</v>
      </c>
      <c r="F725" s="67" t="s">
        <v>29</v>
      </c>
      <c r="G725" s="67" t="s">
        <v>30</v>
      </c>
      <c r="H725" s="68" t="s">
        <v>1209</v>
      </c>
      <c r="I725" s="169" t="s">
        <v>37</v>
      </c>
      <c r="J725" s="68" t="s">
        <v>1216</v>
      </c>
      <c r="K725" s="274">
        <v>6.5</v>
      </c>
      <c r="L725" s="253">
        <v>7</v>
      </c>
      <c r="M725" s="275" t="s">
        <v>21</v>
      </c>
    </row>
    <row r="726" spans="1:13">
      <c r="A726" s="165">
        <v>8</v>
      </c>
      <c r="B726" s="50" t="s">
        <v>585</v>
      </c>
      <c r="C726" s="170" t="s">
        <v>1217</v>
      </c>
      <c r="D726" s="171" t="s">
        <v>42</v>
      </c>
      <c r="E726" s="168">
        <v>8.1999999999999993</v>
      </c>
      <c r="F726" s="67" t="s">
        <v>53</v>
      </c>
      <c r="G726" s="67" t="s">
        <v>30</v>
      </c>
      <c r="H726" s="68" t="s">
        <v>1209</v>
      </c>
      <c r="I726" s="169" t="s">
        <v>133</v>
      </c>
      <c r="J726" s="68" t="s">
        <v>1036</v>
      </c>
      <c r="K726" s="274">
        <v>6.25</v>
      </c>
      <c r="L726" s="253">
        <v>8</v>
      </c>
      <c r="M726" s="275" t="s">
        <v>21</v>
      </c>
    </row>
    <row r="727" spans="1:13">
      <c r="A727" s="165">
        <v>9</v>
      </c>
      <c r="B727" s="50" t="s">
        <v>905</v>
      </c>
      <c r="C727" s="166" t="s">
        <v>898</v>
      </c>
      <c r="D727" s="167" t="s">
        <v>243</v>
      </c>
      <c r="E727" s="168">
        <v>8.5</v>
      </c>
      <c r="F727" s="67" t="s">
        <v>53</v>
      </c>
      <c r="G727" s="67" t="s">
        <v>30</v>
      </c>
      <c r="H727" s="68" t="s">
        <v>1209</v>
      </c>
      <c r="I727" s="169" t="s">
        <v>37</v>
      </c>
      <c r="J727" s="68" t="s">
        <v>918</v>
      </c>
      <c r="K727" s="274">
        <v>6</v>
      </c>
      <c r="L727" s="253">
        <v>9</v>
      </c>
      <c r="M727" s="275" t="s">
        <v>21</v>
      </c>
    </row>
    <row r="728" spans="1:13">
      <c r="A728" s="165">
        <v>10</v>
      </c>
      <c r="B728" s="50" t="s">
        <v>712</v>
      </c>
      <c r="C728" s="170" t="s">
        <v>1218</v>
      </c>
      <c r="D728" s="171" t="s">
        <v>584</v>
      </c>
      <c r="E728" s="168">
        <v>8.1999999999999993</v>
      </c>
      <c r="F728" s="67" t="s">
        <v>29</v>
      </c>
      <c r="G728" s="67" t="s">
        <v>30</v>
      </c>
      <c r="H728" s="68" t="s">
        <v>1209</v>
      </c>
      <c r="I728" s="169" t="s">
        <v>32</v>
      </c>
      <c r="J728" s="68" t="s">
        <v>1214</v>
      </c>
      <c r="K728" s="274">
        <v>6</v>
      </c>
      <c r="L728" s="253">
        <v>9</v>
      </c>
      <c r="M728" s="275" t="s">
        <v>21</v>
      </c>
    </row>
    <row r="729" spans="1:13">
      <c r="A729" s="165">
        <v>11</v>
      </c>
      <c r="B729" s="1" t="s">
        <v>272</v>
      </c>
      <c r="C729" s="2" t="s">
        <v>1219</v>
      </c>
      <c r="D729" s="65" t="s">
        <v>240</v>
      </c>
      <c r="E729" s="66">
        <v>8.5</v>
      </c>
      <c r="F729" s="67" t="s">
        <v>53</v>
      </c>
      <c r="G729" s="67" t="s">
        <v>30</v>
      </c>
      <c r="H729" s="68" t="s">
        <v>1209</v>
      </c>
      <c r="I729" s="169" t="s">
        <v>80</v>
      </c>
      <c r="J729" s="68" t="s">
        <v>1004</v>
      </c>
      <c r="K729" s="274">
        <v>5.75</v>
      </c>
      <c r="L729" s="253">
        <v>11</v>
      </c>
      <c r="M729" s="275" t="s">
        <v>21</v>
      </c>
    </row>
    <row r="730" spans="1:13">
      <c r="A730" s="165">
        <v>12</v>
      </c>
      <c r="B730" s="50" t="s">
        <v>827</v>
      </c>
      <c r="C730" s="166" t="s">
        <v>1220</v>
      </c>
      <c r="D730" s="167" t="s">
        <v>240</v>
      </c>
      <c r="E730" s="168">
        <v>8.1</v>
      </c>
      <c r="F730" s="67" t="s">
        <v>29</v>
      </c>
      <c r="G730" s="67" t="s">
        <v>30</v>
      </c>
      <c r="H730" s="68" t="s">
        <v>1209</v>
      </c>
      <c r="I730" s="169" t="s">
        <v>58</v>
      </c>
      <c r="J730" s="68" t="s">
        <v>1024</v>
      </c>
      <c r="K730" s="274">
        <v>5.75</v>
      </c>
      <c r="L730" s="253">
        <v>11</v>
      </c>
      <c r="M730" s="275" t="s">
        <v>21</v>
      </c>
    </row>
    <row r="731" spans="1:13">
      <c r="A731" s="165">
        <v>13</v>
      </c>
      <c r="B731" s="1" t="s">
        <v>327</v>
      </c>
      <c r="C731" s="2" t="s">
        <v>1221</v>
      </c>
      <c r="D731" s="65" t="s">
        <v>109</v>
      </c>
      <c r="E731" s="66">
        <v>8.1999999999999993</v>
      </c>
      <c r="F731" s="67" t="s">
        <v>53</v>
      </c>
      <c r="G731" s="67" t="s">
        <v>73</v>
      </c>
      <c r="H731" s="68" t="s">
        <v>1209</v>
      </c>
      <c r="I731" s="169" t="s">
        <v>74</v>
      </c>
      <c r="J731" s="68" t="s">
        <v>1222</v>
      </c>
      <c r="K731" s="274">
        <v>5.75</v>
      </c>
      <c r="L731" s="253">
        <v>11</v>
      </c>
      <c r="M731" s="275" t="s">
        <v>21</v>
      </c>
    </row>
    <row r="732" spans="1:13">
      <c r="A732" s="165">
        <v>14</v>
      </c>
      <c r="B732" s="50" t="s">
        <v>874</v>
      </c>
      <c r="C732" s="166" t="s">
        <v>1223</v>
      </c>
      <c r="D732" s="167" t="s">
        <v>992</v>
      </c>
      <c r="E732" s="168">
        <v>8.3000000000000007</v>
      </c>
      <c r="F732" s="67" t="s">
        <v>29</v>
      </c>
      <c r="G732" s="67" t="s">
        <v>30</v>
      </c>
      <c r="H732" s="68" t="s">
        <v>1209</v>
      </c>
      <c r="I732" s="169" t="s">
        <v>105</v>
      </c>
      <c r="J732" s="68" t="s">
        <v>317</v>
      </c>
      <c r="K732" s="274">
        <v>5.5</v>
      </c>
      <c r="L732" s="253">
        <v>14</v>
      </c>
      <c r="M732" s="275" t="s">
        <v>21</v>
      </c>
    </row>
    <row r="733" spans="1:13">
      <c r="A733" s="165">
        <v>15</v>
      </c>
      <c r="B733" s="50" t="s">
        <v>738</v>
      </c>
      <c r="C733" s="170" t="s">
        <v>1224</v>
      </c>
      <c r="D733" s="171" t="s">
        <v>132</v>
      </c>
      <c r="E733" s="168">
        <v>8.3000000000000007</v>
      </c>
      <c r="F733" s="67" t="s">
        <v>53</v>
      </c>
      <c r="G733" s="67" t="s">
        <v>30</v>
      </c>
      <c r="H733" s="68" t="s">
        <v>1209</v>
      </c>
      <c r="I733" s="169" t="s">
        <v>117</v>
      </c>
      <c r="J733" s="68" t="s">
        <v>720</v>
      </c>
      <c r="K733" s="274">
        <v>5.5</v>
      </c>
      <c r="L733" s="253">
        <v>14</v>
      </c>
      <c r="M733" s="275" t="s">
        <v>21</v>
      </c>
    </row>
    <row r="734" spans="1:13">
      <c r="A734" s="165">
        <v>16</v>
      </c>
      <c r="B734" s="50" t="s">
        <v>1216</v>
      </c>
      <c r="C734" s="166" t="s">
        <v>131</v>
      </c>
      <c r="D734" s="167" t="s">
        <v>141</v>
      </c>
      <c r="E734" s="168">
        <v>8.4</v>
      </c>
      <c r="F734" s="67" t="s">
        <v>29</v>
      </c>
      <c r="G734" s="67" t="s">
        <v>30</v>
      </c>
      <c r="H734" s="68" t="s">
        <v>1209</v>
      </c>
      <c r="I734" s="169" t="s">
        <v>37</v>
      </c>
      <c r="J734" s="68" t="s">
        <v>1136</v>
      </c>
      <c r="K734" s="274">
        <v>5.5</v>
      </c>
      <c r="L734" s="253">
        <v>14</v>
      </c>
      <c r="M734" s="275" t="s">
        <v>21</v>
      </c>
    </row>
    <row r="735" spans="1:13">
      <c r="A735" s="165">
        <v>17</v>
      </c>
      <c r="B735" s="1" t="s">
        <v>381</v>
      </c>
      <c r="C735" s="2" t="s">
        <v>648</v>
      </c>
      <c r="D735" s="65" t="s">
        <v>1225</v>
      </c>
      <c r="E735" s="66">
        <v>8.1999999999999993</v>
      </c>
      <c r="F735" s="67" t="s">
        <v>53</v>
      </c>
      <c r="G735" s="67" t="s">
        <v>73</v>
      </c>
      <c r="H735" s="68" t="s">
        <v>1209</v>
      </c>
      <c r="I735" s="169" t="s">
        <v>74</v>
      </c>
      <c r="J735" s="68" t="s">
        <v>1178</v>
      </c>
      <c r="K735" s="274">
        <v>5.5</v>
      </c>
      <c r="L735" s="253">
        <v>14</v>
      </c>
      <c r="M735" s="275" t="s">
        <v>21</v>
      </c>
    </row>
    <row r="736" spans="1:13">
      <c r="A736" s="165">
        <v>1</v>
      </c>
      <c r="B736" s="1" t="s">
        <v>257</v>
      </c>
      <c r="C736" s="2" t="s">
        <v>154</v>
      </c>
      <c r="D736" s="65" t="s">
        <v>342</v>
      </c>
      <c r="E736" s="66">
        <v>8.5</v>
      </c>
      <c r="F736" s="67" t="s">
        <v>53</v>
      </c>
      <c r="G736" s="67" t="s">
        <v>30</v>
      </c>
      <c r="H736" s="68" t="s">
        <v>1209</v>
      </c>
      <c r="I736" s="169" t="s">
        <v>80</v>
      </c>
      <c r="J736" s="68" t="s">
        <v>1226</v>
      </c>
      <c r="K736" s="274">
        <v>5.5</v>
      </c>
      <c r="L736" s="253">
        <v>14</v>
      </c>
      <c r="M736" s="275" t="s">
        <v>21</v>
      </c>
    </row>
    <row r="737" spans="1:13">
      <c r="A737" s="165">
        <v>2</v>
      </c>
      <c r="B737" s="50" t="s">
        <v>714</v>
      </c>
      <c r="C737" s="172" t="s">
        <v>1227</v>
      </c>
      <c r="D737" s="173" t="s">
        <v>564</v>
      </c>
      <c r="E737" s="168">
        <v>8.1</v>
      </c>
      <c r="F737" s="68" t="s">
        <v>53</v>
      </c>
      <c r="G737" s="68" t="s">
        <v>30</v>
      </c>
      <c r="H737" s="68" t="s">
        <v>1209</v>
      </c>
      <c r="I737" s="169" t="s">
        <v>100</v>
      </c>
      <c r="J737" s="68" t="s">
        <v>263</v>
      </c>
      <c r="K737" s="274">
        <v>5</v>
      </c>
      <c r="L737" s="253">
        <v>19</v>
      </c>
      <c r="M737" s="284"/>
    </row>
    <row r="738" spans="1:13">
      <c r="A738" s="174">
        <v>3</v>
      </c>
      <c r="B738" s="51" t="s">
        <v>1061</v>
      </c>
      <c r="C738" s="166" t="s">
        <v>1228</v>
      </c>
      <c r="D738" s="167" t="s">
        <v>112</v>
      </c>
      <c r="E738" s="175">
        <v>8.4</v>
      </c>
      <c r="F738" s="96" t="s">
        <v>29</v>
      </c>
      <c r="G738" s="96" t="s">
        <v>30</v>
      </c>
      <c r="H738" s="97" t="s">
        <v>1209</v>
      </c>
      <c r="I738" s="176" t="s">
        <v>37</v>
      </c>
      <c r="J738" s="68" t="s">
        <v>677</v>
      </c>
      <c r="K738" s="274">
        <v>5</v>
      </c>
      <c r="L738" s="253">
        <v>19</v>
      </c>
      <c r="M738" s="284"/>
    </row>
    <row r="739" spans="1:13">
      <c r="A739" s="177">
        <v>4</v>
      </c>
      <c r="B739" s="52" t="s">
        <v>706</v>
      </c>
      <c r="C739" s="170" t="s">
        <v>1229</v>
      </c>
      <c r="D739" s="171" t="s">
        <v>149</v>
      </c>
      <c r="E739" s="178">
        <v>8.1</v>
      </c>
      <c r="F739" s="179" t="s">
        <v>29</v>
      </c>
      <c r="G739" s="179" t="s">
        <v>30</v>
      </c>
      <c r="H739" s="180" t="s">
        <v>1209</v>
      </c>
      <c r="I739" s="290" t="s">
        <v>32</v>
      </c>
      <c r="J739" s="68" t="s">
        <v>664</v>
      </c>
      <c r="K739" s="274">
        <v>5</v>
      </c>
      <c r="L739" s="253">
        <v>19</v>
      </c>
      <c r="M739" s="284"/>
    </row>
    <row r="740" spans="1:13">
      <c r="A740" s="165">
        <v>5</v>
      </c>
      <c r="B740" s="50" t="s">
        <v>588</v>
      </c>
      <c r="C740" s="172" t="s">
        <v>682</v>
      </c>
      <c r="D740" s="173" t="s">
        <v>818</v>
      </c>
      <c r="E740" s="168">
        <v>8.3000000000000007</v>
      </c>
      <c r="F740" s="68" t="s">
        <v>53</v>
      </c>
      <c r="G740" s="68" t="s">
        <v>30</v>
      </c>
      <c r="H740" s="68" t="s">
        <v>1209</v>
      </c>
      <c r="I740" s="169" t="s">
        <v>100</v>
      </c>
      <c r="J740" s="68" t="s">
        <v>1230</v>
      </c>
      <c r="K740" s="274">
        <v>5</v>
      </c>
      <c r="L740" s="253">
        <v>19</v>
      </c>
      <c r="M740" s="284"/>
    </row>
    <row r="741" spans="1:13">
      <c r="A741" s="165">
        <v>6</v>
      </c>
      <c r="B741" s="50" t="s">
        <v>661</v>
      </c>
      <c r="C741" s="170" t="s">
        <v>1231</v>
      </c>
      <c r="D741" s="171" t="s">
        <v>676</v>
      </c>
      <c r="E741" s="168">
        <v>8.1</v>
      </c>
      <c r="F741" s="67" t="s">
        <v>29</v>
      </c>
      <c r="G741" s="67" t="s">
        <v>30</v>
      </c>
      <c r="H741" s="68" t="s">
        <v>1209</v>
      </c>
      <c r="I741" s="169" t="s">
        <v>172</v>
      </c>
      <c r="J741" s="68" t="s">
        <v>1190</v>
      </c>
      <c r="K741" s="274">
        <v>4.75</v>
      </c>
      <c r="L741" s="253">
        <v>23</v>
      </c>
      <c r="M741" s="275"/>
    </row>
    <row r="742" spans="1:13">
      <c r="A742" s="165">
        <v>7</v>
      </c>
      <c r="B742" s="50" t="s">
        <v>730</v>
      </c>
      <c r="C742" s="238" t="s">
        <v>648</v>
      </c>
      <c r="D742" s="181" t="s">
        <v>104</v>
      </c>
      <c r="E742" s="168">
        <v>8.1</v>
      </c>
      <c r="F742" s="67" t="s">
        <v>29</v>
      </c>
      <c r="G742" s="67" t="s">
        <v>30</v>
      </c>
      <c r="H742" s="68" t="s">
        <v>1209</v>
      </c>
      <c r="I742" s="169" t="s">
        <v>122</v>
      </c>
      <c r="J742" s="68" t="s">
        <v>1150</v>
      </c>
      <c r="K742" s="274">
        <v>4.75</v>
      </c>
      <c r="L742" s="253">
        <v>23</v>
      </c>
      <c r="M742" s="275"/>
    </row>
    <row r="743" spans="1:13">
      <c r="A743" s="174">
        <v>8</v>
      </c>
      <c r="B743" s="50" t="s">
        <v>1089</v>
      </c>
      <c r="C743" s="166" t="s">
        <v>1232</v>
      </c>
      <c r="D743" s="167" t="s">
        <v>275</v>
      </c>
      <c r="E743" s="168">
        <v>8.1</v>
      </c>
      <c r="F743" s="67" t="s">
        <v>29</v>
      </c>
      <c r="G743" s="67" t="s">
        <v>30</v>
      </c>
      <c r="H743" s="68" t="s">
        <v>1209</v>
      </c>
      <c r="I743" s="169" t="s">
        <v>167</v>
      </c>
      <c r="J743" s="68" t="s">
        <v>431</v>
      </c>
      <c r="K743" s="274">
        <v>4.5</v>
      </c>
      <c r="L743" s="253">
        <v>25</v>
      </c>
      <c r="M743" s="275"/>
    </row>
    <row r="744" spans="1:13">
      <c r="A744" s="177">
        <v>9</v>
      </c>
      <c r="B744" s="1" t="s">
        <v>260</v>
      </c>
      <c r="C744" s="2" t="s">
        <v>1233</v>
      </c>
      <c r="D744" s="65" t="s">
        <v>52</v>
      </c>
      <c r="E744" s="66">
        <v>8.1</v>
      </c>
      <c r="F744" s="67" t="s">
        <v>53</v>
      </c>
      <c r="G744" s="67" t="s">
        <v>30</v>
      </c>
      <c r="H744" s="68" t="s">
        <v>1209</v>
      </c>
      <c r="I744" s="169" t="s">
        <v>182</v>
      </c>
      <c r="J744" s="68" t="s">
        <v>260</v>
      </c>
      <c r="K744" s="274">
        <v>4.5</v>
      </c>
      <c r="L744" s="253">
        <v>25</v>
      </c>
      <c r="M744" s="275"/>
    </row>
    <row r="745" spans="1:13">
      <c r="A745" s="165">
        <v>10</v>
      </c>
      <c r="B745" s="1" t="s">
        <v>384</v>
      </c>
      <c r="C745" s="2" t="s">
        <v>796</v>
      </c>
      <c r="D745" s="65" t="s">
        <v>915</v>
      </c>
      <c r="E745" s="66">
        <v>8.3000000000000007</v>
      </c>
      <c r="F745" s="67" t="s">
        <v>53</v>
      </c>
      <c r="G745" s="67" t="s">
        <v>164</v>
      </c>
      <c r="H745" s="68" t="s">
        <v>1209</v>
      </c>
      <c r="I745" s="169" t="s">
        <v>93</v>
      </c>
      <c r="J745" s="68" t="s">
        <v>494</v>
      </c>
      <c r="K745" s="274">
        <v>4.5</v>
      </c>
      <c r="L745" s="253">
        <v>25</v>
      </c>
      <c r="M745" s="275"/>
    </row>
    <row r="746" spans="1:13">
      <c r="A746" s="165">
        <v>11</v>
      </c>
      <c r="B746" s="50" t="s">
        <v>1131</v>
      </c>
      <c r="C746" s="166" t="s">
        <v>1234</v>
      </c>
      <c r="D746" s="167" t="s">
        <v>978</v>
      </c>
      <c r="E746" s="168">
        <v>8.3000000000000007</v>
      </c>
      <c r="F746" s="67" t="s">
        <v>29</v>
      </c>
      <c r="G746" s="67" t="s">
        <v>30</v>
      </c>
      <c r="H746" s="68" t="s">
        <v>1209</v>
      </c>
      <c r="I746" s="169" t="s">
        <v>167</v>
      </c>
      <c r="J746" s="68" t="s">
        <v>941</v>
      </c>
      <c r="K746" s="274">
        <v>4.5</v>
      </c>
      <c r="L746" s="253">
        <v>25</v>
      </c>
      <c r="M746" s="275"/>
    </row>
    <row r="747" spans="1:13">
      <c r="A747" s="165">
        <v>12</v>
      </c>
      <c r="B747" s="50" t="s">
        <v>1103</v>
      </c>
      <c r="C747" s="166" t="s">
        <v>1235</v>
      </c>
      <c r="D747" s="167" t="s">
        <v>66</v>
      </c>
      <c r="E747" s="168">
        <v>8.1</v>
      </c>
      <c r="F747" s="67" t="s">
        <v>29</v>
      </c>
      <c r="G747" s="67" t="s">
        <v>30</v>
      </c>
      <c r="H747" s="68" t="s">
        <v>1209</v>
      </c>
      <c r="I747" s="169" t="s">
        <v>167</v>
      </c>
      <c r="J747" s="68" t="s">
        <v>790</v>
      </c>
      <c r="K747" s="274">
        <v>4.25</v>
      </c>
      <c r="L747" s="253">
        <v>29</v>
      </c>
      <c r="M747" s="275"/>
    </row>
    <row r="748" spans="1:13">
      <c r="A748" s="174">
        <v>13</v>
      </c>
      <c r="B748" s="1" t="s">
        <v>45</v>
      </c>
      <c r="C748" s="2" t="s">
        <v>1236</v>
      </c>
      <c r="D748" s="65" t="s">
        <v>36</v>
      </c>
      <c r="E748" s="66">
        <v>8.3000000000000007</v>
      </c>
      <c r="F748" s="67" t="s">
        <v>53</v>
      </c>
      <c r="G748" s="67" t="s">
        <v>30</v>
      </c>
      <c r="H748" s="68" t="s">
        <v>1209</v>
      </c>
      <c r="I748" s="169" t="s">
        <v>182</v>
      </c>
      <c r="J748" s="68" t="s">
        <v>293</v>
      </c>
      <c r="K748" s="274">
        <v>4</v>
      </c>
      <c r="L748" s="253">
        <v>30</v>
      </c>
      <c r="M748" s="275"/>
    </row>
    <row r="749" spans="1:13">
      <c r="A749" s="177">
        <v>14</v>
      </c>
      <c r="B749" s="50" t="s">
        <v>1189</v>
      </c>
      <c r="C749" s="166" t="s">
        <v>1237</v>
      </c>
      <c r="D749" s="167" t="s">
        <v>493</v>
      </c>
      <c r="E749" s="168">
        <v>8.1</v>
      </c>
      <c r="F749" s="67" t="s">
        <v>53</v>
      </c>
      <c r="G749" s="67" t="s">
        <v>30</v>
      </c>
      <c r="H749" s="68" t="s">
        <v>1209</v>
      </c>
      <c r="I749" s="169" t="s">
        <v>105</v>
      </c>
      <c r="J749" s="68" t="s">
        <v>444</v>
      </c>
      <c r="K749" s="274">
        <v>4</v>
      </c>
      <c r="L749" s="253">
        <v>30</v>
      </c>
      <c r="M749" s="275"/>
    </row>
    <row r="750" spans="1:13">
      <c r="A750" s="165">
        <v>1</v>
      </c>
      <c r="B750" s="1" t="s">
        <v>360</v>
      </c>
      <c r="C750" s="2" t="s">
        <v>1238</v>
      </c>
      <c r="D750" s="65" t="s">
        <v>857</v>
      </c>
      <c r="E750" s="66">
        <v>8.3000000000000007</v>
      </c>
      <c r="F750" s="67" t="s">
        <v>29</v>
      </c>
      <c r="G750" s="67" t="s">
        <v>164</v>
      </c>
      <c r="H750" s="68" t="s">
        <v>1209</v>
      </c>
      <c r="I750" s="169" t="s">
        <v>93</v>
      </c>
      <c r="J750" s="68" t="s">
        <v>284</v>
      </c>
      <c r="K750" s="274">
        <v>4</v>
      </c>
      <c r="L750" s="253">
        <v>30</v>
      </c>
      <c r="M750" s="275"/>
    </row>
    <row r="751" spans="1:13">
      <c r="A751" s="177">
        <v>2</v>
      </c>
      <c r="B751" s="50" t="s">
        <v>722</v>
      </c>
      <c r="C751" s="170" t="s">
        <v>1239</v>
      </c>
      <c r="D751" s="171" t="s">
        <v>366</v>
      </c>
      <c r="E751" s="168">
        <v>8.4</v>
      </c>
      <c r="F751" s="67" t="s">
        <v>53</v>
      </c>
      <c r="G751" s="67" t="s">
        <v>30</v>
      </c>
      <c r="H751" s="68" t="s">
        <v>1209</v>
      </c>
      <c r="I751" s="169" t="s">
        <v>32</v>
      </c>
      <c r="J751" s="68" t="s">
        <v>403</v>
      </c>
      <c r="K751" s="274">
        <v>4</v>
      </c>
      <c r="L751" s="253">
        <v>30</v>
      </c>
      <c r="M751" s="275"/>
    </row>
    <row r="752" spans="1:13">
      <c r="A752" s="165">
        <v>3</v>
      </c>
      <c r="B752" s="50" t="s">
        <v>986</v>
      </c>
      <c r="C752" s="166" t="s">
        <v>1240</v>
      </c>
      <c r="D752" s="167" t="s">
        <v>895</v>
      </c>
      <c r="E752" s="168">
        <v>8.5</v>
      </c>
      <c r="F752" s="67" t="s">
        <v>29</v>
      </c>
      <c r="G752" s="67" t="s">
        <v>30</v>
      </c>
      <c r="H752" s="68" t="s">
        <v>1209</v>
      </c>
      <c r="I752" s="169" t="s">
        <v>37</v>
      </c>
      <c r="J752" s="68" t="s">
        <v>1041</v>
      </c>
      <c r="K752" s="274">
        <v>4</v>
      </c>
      <c r="L752" s="253">
        <v>30</v>
      </c>
      <c r="M752" s="275"/>
    </row>
    <row r="753" spans="1:13">
      <c r="A753" s="165">
        <v>4</v>
      </c>
      <c r="B753" s="1" t="s">
        <v>113</v>
      </c>
      <c r="C753" s="2" t="s">
        <v>1158</v>
      </c>
      <c r="D753" s="65" t="s">
        <v>964</v>
      </c>
      <c r="E753" s="66">
        <v>8.5</v>
      </c>
      <c r="F753" s="67" t="s">
        <v>29</v>
      </c>
      <c r="G753" s="67" t="s">
        <v>30</v>
      </c>
      <c r="H753" s="68" t="s">
        <v>1209</v>
      </c>
      <c r="I753" s="169" t="s">
        <v>80</v>
      </c>
      <c r="J753" s="68" t="s">
        <v>375</v>
      </c>
      <c r="K753" s="274">
        <v>3.75</v>
      </c>
      <c r="L753" s="253">
        <v>35</v>
      </c>
      <c r="M753" s="275"/>
    </row>
    <row r="754" spans="1:13">
      <c r="A754" s="177">
        <v>5</v>
      </c>
      <c r="B754" s="1" t="s">
        <v>123</v>
      </c>
      <c r="C754" s="2" t="s">
        <v>1241</v>
      </c>
      <c r="D754" s="65" t="s">
        <v>1242</v>
      </c>
      <c r="E754" s="66">
        <v>8.4</v>
      </c>
      <c r="F754" s="67" t="s">
        <v>72</v>
      </c>
      <c r="G754" s="67" t="s">
        <v>73</v>
      </c>
      <c r="H754" s="68" t="s">
        <v>1209</v>
      </c>
      <c r="I754" s="169" t="s">
        <v>74</v>
      </c>
      <c r="J754" s="68" t="s">
        <v>126</v>
      </c>
      <c r="K754" s="274">
        <v>3.75</v>
      </c>
      <c r="L754" s="253">
        <v>35</v>
      </c>
      <c r="M754" s="275"/>
    </row>
    <row r="755" spans="1:13">
      <c r="A755" s="165">
        <v>6</v>
      </c>
      <c r="B755" s="1" t="s">
        <v>251</v>
      </c>
      <c r="C755" s="2" t="s">
        <v>483</v>
      </c>
      <c r="D755" s="65" t="s">
        <v>530</v>
      </c>
      <c r="E755" s="66">
        <v>8.1</v>
      </c>
      <c r="F755" s="67" t="s">
        <v>53</v>
      </c>
      <c r="G755" s="67" t="s">
        <v>30</v>
      </c>
      <c r="H755" s="68" t="s">
        <v>1209</v>
      </c>
      <c r="I755" s="169" t="s">
        <v>230</v>
      </c>
      <c r="J755" s="68" t="s">
        <v>273</v>
      </c>
      <c r="K755" s="274">
        <v>3.75</v>
      </c>
      <c r="L755" s="253">
        <v>35</v>
      </c>
      <c r="M755" s="275"/>
    </row>
    <row r="756" spans="1:13">
      <c r="A756" s="177">
        <v>7</v>
      </c>
      <c r="B756" s="1" t="s">
        <v>63</v>
      </c>
      <c r="C756" s="2" t="s">
        <v>528</v>
      </c>
      <c r="D756" s="65" t="s">
        <v>1085</v>
      </c>
      <c r="E756" s="66">
        <v>8.1</v>
      </c>
      <c r="F756" s="67" t="s">
        <v>29</v>
      </c>
      <c r="G756" s="67" t="s">
        <v>30</v>
      </c>
      <c r="H756" s="68" t="s">
        <v>1209</v>
      </c>
      <c r="I756" s="169" t="s">
        <v>230</v>
      </c>
      <c r="J756" s="68" t="s">
        <v>33</v>
      </c>
      <c r="K756" s="274">
        <v>3.5</v>
      </c>
      <c r="L756" s="253">
        <v>38</v>
      </c>
      <c r="M756" s="275"/>
    </row>
    <row r="757" spans="1:13">
      <c r="A757" s="165">
        <v>8</v>
      </c>
      <c r="B757" s="51" t="s">
        <v>1129</v>
      </c>
      <c r="C757" s="166" t="s">
        <v>1243</v>
      </c>
      <c r="D757" s="167" t="s">
        <v>132</v>
      </c>
      <c r="E757" s="175">
        <v>8.1999999999999993</v>
      </c>
      <c r="F757" s="96" t="s">
        <v>53</v>
      </c>
      <c r="G757" s="96" t="s">
        <v>30</v>
      </c>
      <c r="H757" s="97" t="s">
        <v>1209</v>
      </c>
      <c r="I757" s="176" t="s">
        <v>105</v>
      </c>
      <c r="J757" s="68" t="s">
        <v>732</v>
      </c>
      <c r="K757" s="274">
        <v>3.25</v>
      </c>
      <c r="L757" s="253">
        <v>39</v>
      </c>
      <c r="M757" s="275"/>
    </row>
    <row r="758" spans="1:13">
      <c r="A758" s="165">
        <v>9</v>
      </c>
      <c r="B758" s="53" t="s">
        <v>316</v>
      </c>
      <c r="C758" s="2" t="s">
        <v>959</v>
      </c>
      <c r="D758" s="65" t="s">
        <v>613</v>
      </c>
      <c r="E758" s="182">
        <v>8.5</v>
      </c>
      <c r="F758" s="179" t="s">
        <v>29</v>
      </c>
      <c r="G758" s="179" t="s">
        <v>30</v>
      </c>
      <c r="H758" s="180" t="s">
        <v>1209</v>
      </c>
      <c r="I758" s="290" t="s">
        <v>80</v>
      </c>
      <c r="J758" s="68" t="s">
        <v>244</v>
      </c>
      <c r="K758" s="274">
        <v>3</v>
      </c>
      <c r="L758" s="253">
        <v>40</v>
      </c>
      <c r="M758" s="275"/>
    </row>
    <row r="759" spans="1:13">
      <c r="A759" s="177">
        <v>10</v>
      </c>
      <c r="B759" s="1" t="s">
        <v>326</v>
      </c>
      <c r="C759" s="2" t="s">
        <v>1244</v>
      </c>
      <c r="D759" s="65" t="s">
        <v>234</v>
      </c>
      <c r="E759" s="66">
        <v>8.1</v>
      </c>
      <c r="F759" s="67" t="s">
        <v>53</v>
      </c>
      <c r="G759" s="67" t="s">
        <v>30</v>
      </c>
      <c r="H759" s="68" t="s">
        <v>1209</v>
      </c>
      <c r="I759" s="169" t="s">
        <v>182</v>
      </c>
      <c r="J759" s="68" t="s">
        <v>216</v>
      </c>
      <c r="K759" s="274">
        <v>3</v>
      </c>
      <c r="L759" s="253">
        <v>40</v>
      </c>
      <c r="M759" s="275"/>
    </row>
    <row r="760" spans="1:13">
      <c r="A760" s="165">
        <v>11</v>
      </c>
      <c r="B760" s="1" t="s">
        <v>367</v>
      </c>
      <c r="C760" s="2" t="s">
        <v>1245</v>
      </c>
      <c r="D760" s="65" t="s">
        <v>104</v>
      </c>
      <c r="E760" s="66">
        <v>8.1</v>
      </c>
      <c r="F760" s="67" t="s">
        <v>53</v>
      </c>
      <c r="G760" s="67" t="s">
        <v>164</v>
      </c>
      <c r="H760" s="68" t="s">
        <v>1209</v>
      </c>
      <c r="I760" s="169" t="s">
        <v>93</v>
      </c>
      <c r="J760" s="68" t="s">
        <v>1205</v>
      </c>
      <c r="K760" s="274">
        <v>3</v>
      </c>
      <c r="L760" s="253">
        <v>40</v>
      </c>
      <c r="M760" s="275"/>
    </row>
    <row r="761" spans="1:13">
      <c r="A761" s="177">
        <v>12</v>
      </c>
      <c r="B761" s="50" t="s">
        <v>747</v>
      </c>
      <c r="C761" s="170" t="s">
        <v>1246</v>
      </c>
      <c r="D761" s="171" t="s">
        <v>175</v>
      </c>
      <c r="E761" s="168">
        <v>8.3000000000000007</v>
      </c>
      <c r="F761" s="67" t="s">
        <v>53</v>
      </c>
      <c r="G761" s="67" t="s">
        <v>30</v>
      </c>
      <c r="H761" s="68" t="s">
        <v>1209</v>
      </c>
      <c r="I761" s="169" t="s">
        <v>172</v>
      </c>
      <c r="J761" s="68" t="s">
        <v>1247</v>
      </c>
      <c r="K761" s="274">
        <v>3</v>
      </c>
      <c r="L761" s="253">
        <v>40</v>
      </c>
      <c r="M761" s="275"/>
    </row>
    <row r="762" spans="1:13">
      <c r="A762" s="165">
        <v>13</v>
      </c>
      <c r="B762" s="50" t="s">
        <v>1108</v>
      </c>
      <c r="C762" s="166" t="s">
        <v>1248</v>
      </c>
      <c r="D762" s="167" t="s">
        <v>593</v>
      </c>
      <c r="E762" s="168">
        <v>8.6999999999999993</v>
      </c>
      <c r="F762" s="67" t="s">
        <v>53</v>
      </c>
      <c r="G762" s="67" t="s">
        <v>30</v>
      </c>
      <c r="H762" s="68" t="s">
        <v>1209</v>
      </c>
      <c r="I762" s="169" t="s">
        <v>105</v>
      </c>
      <c r="J762" s="68" t="s">
        <v>255</v>
      </c>
      <c r="K762" s="274">
        <v>2.75</v>
      </c>
      <c r="L762" s="253">
        <v>44</v>
      </c>
      <c r="M762" s="275"/>
    </row>
    <row r="763" spans="1:13">
      <c r="A763" s="165">
        <v>14</v>
      </c>
      <c r="B763" s="50" t="s">
        <v>543</v>
      </c>
      <c r="C763" s="170" t="s">
        <v>898</v>
      </c>
      <c r="D763" s="171" t="s">
        <v>112</v>
      </c>
      <c r="E763" s="168">
        <v>8.1999999999999993</v>
      </c>
      <c r="F763" s="67" t="s">
        <v>53</v>
      </c>
      <c r="G763" s="67" t="s">
        <v>30</v>
      </c>
      <c r="H763" s="68" t="s">
        <v>1209</v>
      </c>
      <c r="I763" s="169" t="s">
        <v>54</v>
      </c>
      <c r="J763" s="68" t="s">
        <v>660</v>
      </c>
      <c r="K763" s="274">
        <v>2.75</v>
      </c>
      <c r="L763" s="253">
        <v>44</v>
      </c>
      <c r="M763" s="275"/>
    </row>
    <row r="764" spans="1:13">
      <c r="A764" s="177">
        <v>15</v>
      </c>
      <c r="B764" s="50" t="s">
        <v>988</v>
      </c>
      <c r="C764" s="166" t="s">
        <v>1249</v>
      </c>
      <c r="D764" s="167" t="s">
        <v>548</v>
      </c>
      <c r="E764" s="168">
        <v>8.3000000000000007</v>
      </c>
      <c r="F764" s="67" t="s">
        <v>53</v>
      </c>
      <c r="G764" s="67" t="s">
        <v>30</v>
      </c>
      <c r="H764" s="68" t="s">
        <v>1209</v>
      </c>
      <c r="I764" s="169" t="s">
        <v>105</v>
      </c>
      <c r="J764" s="68" t="s">
        <v>639</v>
      </c>
      <c r="K764" s="274">
        <v>2.5</v>
      </c>
      <c r="L764" s="253">
        <v>46</v>
      </c>
      <c r="M764" s="275"/>
    </row>
    <row r="765" spans="1:13">
      <c r="A765" s="165">
        <v>16</v>
      </c>
      <c r="B765" s="1" t="s">
        <v>134</v>
      </c>
      <c r="C765" s="2" t="s">
        <v>51</v>
      </c>
      <c r="D765" s="65" t="s">
        <v>409</v>
      </c>
      <c r="E765" s="66">
        <v>8.1</v>
      </c>
      <c r="F765" s="67" t="s">
        <v>53</v>
      </c>
      <c r="G765" s="67" t="s">
        <v>30</v>
      </c>
      <c r="H765" s="68" t="s">
        <v>1209</v>
      </c>
      <c r="I765" s="169" t="s">
        <v>230</v>
      </c>
      <c r="J765" s="68" t="s">
        <v>367</v>
      </c>
      <c r="K765" s="274">
        <v>1.75</v>
      </c>
      <c r="L765" s="253">
        <v>47</v>
      </c>
      <c r="M765" s="275"/>
    </row>
    <row r="766" spans="1:13">
      <c r="A766" s="177">
        <v>17</v>
      </c>
      <c r="B766" s="1" t="s">
        <v>398</v>
      </c>
      <c r="C766" s="2" t="s">
        <v>1250</v>
      </c>
      <c r="D766" s="65" t="s">
        <v>653</v>
      </c>
      <c r="E766" s="66">
        <v>8.1</v>
      </c>
      <c r="F766" s="67" t="s">
        <v>53</v>
      </c>
      <c r="G766" s="67" t="s">
        <v>30</v>
      </c>
      <c r="H766" s="68" t="s">
        <v>1209</v>
      </c>
      <c r="I766" s="169" t="s">
        <v>206</v>
      </c>
      <c r="J766" s="68" t="s">
        <v>1251</v>
      </c>
      <c r="K766" s="274">
        <v>1.75</v>
      </c>
      <c r="L766" s="253">
        <v>47</v>
      </c>
      <c r="M766" s="275"/>
    </row>
    <row r="767" spans="1:13">
      <c r="A767" s="165">
        <v>18</v>
      </c>
      <c r="B767" s="50" t="s">
        <v>720</v>
      </c>
      <c r="C767" s="170" t="s">
        <v>1252</v>
      </c>
      <c r="D767" s="171" t="s">
        <v>275</v>
      </c>
      <c r="E767" s="168">
        <v>8.1</v>
      </c>
      <c r="F767" s="67" t="s">
        <v>53</v>
      </c>
      <c r="G767" s="67" t="s">
        <v>30</v>
      </c>
      <c r="H767" s="68" t="s">
        <v>1209</v>
      </c>
      <c r="I767" s="169" t="s">
        <v>32</v>
      </c>
      <c r="J767" s="68" t="s">
        <v>421</v>
      </c>
      <c r="K767" s="274">
        <v>1.5</v>
      </c>
      <c r="L767" s="253">
        <v>49</v>
      </c>
      <c r="M767" s="275"/>
    </row>
    <row r="768" spans="1:13">
      <c r="A768" s="165">
        <v>19</v>
      </c>
      <c r="B768" s="50" t="s">
        <v>679</v>
      </c>
      <c r="C768" s="170" t="s">
        <v>1253</v>
      </c>
      <c r="D768" s="171" t="s">
        <v>530</v>
      </c>
      <c r="E768" s="168">
        <v>8.1999999999999993</v>
      </c>
      <c r="F768" s="67" t="s">
        <v>53</v>
      </c>
      <c r="G768" s="67" t="s">
        <v>30</v>
      </c>
      <c r="H768" s="68" t="s">
        <v>1209</v>
      </c>
      <c r="I768" s="169" t="s">
        <v>54</v>
      </c>
      <c r="J768" s="68" t="s">
        <v>227</v>
      </c>
      <c r="K768" s="274">
        <v>1.25</v>
      </c>
      <c r="L768" s="253">
        <v>50</v>
      </c>
      <c r="M768" s="275"/>
    </row>
    <row r="769" spans="1:13">
      <c r="A769" s="183">
        <v>1</v>
      </c>
      <c r="B769" s="54" t="s">
        <v>97</v>
      </c>
      <c r="C769" s="55" t="s">
        <v>1254</v>
      </c>
      <c r="D769" s="184" t="s">
        <v>593</v>
      </c>
      <c r="E769" s="185">
        <v>8.4</v>
      </c>
      <c r="F769" s="186" t="s">
        <v>29</v>
      </c>
      <c r="G769" s="186" t="s">
        <v>30</v>
      </c>
      <c r="H769" s="187" t="s">
        <v>271</v>
      </c>
      <c r="I769" s="192" t="s">
        <v>230</v>
      </c>
      <c r="J769" s="187" t="s">
        <v>135</v>
      </c>
      <c r="K769" s="274">
        <v>14.4</v>
      </c>
      <c r="L769" s="253">
        <v>1</v>
      </c>
      <c r="M769" s="275" t="s">
        <v>18</v>
      </c>
    </row>
    <row r="770" spans="1:13">
      <c r="A770" s="188">
        <v>2</v>
      </c>
      <c r="B770" s="56" t="s">
        <v>1156</v>
      </c>
      <c r="C770" s="189" t="s">
        <v>1255</v>
      </c>
      <c r="D770" s="190" t="s">
        <v>278</v>
      </c>
      <c r="E770" s="191">
        <v>8.1</v>
      </c>
      <c r="F770" s="186" t="s">
        <v>29</v>
      </c>
      <c r="G770" s="186" t="s">
        <v>30</v>
      </c>
      <c r="H770" s="187" t="s">
        <v>271</v>
      </c>
      <c r="I770" s="192" t="s">
        <v>37</v>
      </c>
      <c r="J770" s="187" t="s">
        <v>487</v>
      </c>
      <c r="K770" s="274">
        <v>14.4</v>
      </c>
      <c r="L770" s="253">
        <v>1</v>
      </c>
      <c r="M770" s="275" t="s">
        <v>18</v>
      </c>
    </row>
    <row r="771" spans="1:13">
      <c r="A771" s="183">
        <v>3</v>
      </c>
      <c r="B771" s="56" t="s">
        <v>1203</v>
      </c>
      <c r="C771" s="189" t="s">
        <v>682</v>
      </c>
      <c r="D771" s="190" t="s">
        <v>1256</v>
      </c>
      <c r="E771" s="191">
        <v>8.6</v>
      </c>
      <c r="F771" s="186" t="s">
        <v>29</v>
      </c>
      <c r="G771" s="186" t="s">
        <v>30</v>
      </c>
      <c r="H771" s="187" t="s">
        <v>271</v>
      </c>
      <c r="I771" s="192" t="s">
        <v>105</v>
      </c>
      <c r="J771" s="187" t="s">
        <v>144</v>
      </c>
      <c r="K771" s="274">
        <v>14.3</v>
      </c>
      <c r="L771" s="253">
        <v>3</v>
      </c>
      <c r="M771" s="275" t="s">
        <v>19</v>
      </c>
    </row>
    <row r="772" spans="1:13">
      <c r="A772" s="183">
        <v>4</v>
      </c>
      <c r="B772" s="56" t="s">
        <v>862</v>
      </c>
      <c r="C772" s="189" t="s">
        <v>1257</v>
      </c>
      <c r="D772" s="190" t="s">
        <v>1258</v>
      </c>
      <c r="E772" s="191">
        <v>8.8000000000000007</v>
      </c>
      <c r="F772" s="186" t="s">
        <v>29</v>
      </c>
      <c r="G772" s="186" t="s">
        <v>30</v>
      </c>
      <c r="H772" s="187" t="s">
        <v>271</v>
      </c>
      <c r="I772" s="192" t="s">
        <v>105</v>
      </c>
      <c r="J772" s="187" t="s">
        <v>85</v>
      </c>
      <c r="K772" s="274">
        <v>13.8</v>
      </c>
      <c r="L772" s="253">
        <v>4</v>
      </c>
      <c r="M772" s="275" t="s">
        <v>19</v>
      </c>
    </row>
    <row r="773" spans="1:13">
      <c r="A773" s="188">
        <v>5</v>
      </c>
      <c r="B773" s="56" t="s">
        <v>1230</v>
      </c>
      <c r="C773" s="57" t="s">
        <v>1259</v>
      </c>
      <c r="D773" s="58" t="s">
        <v>42</v>
      </c>
      <c r="E773" s="185">
        <v>8.8000000000000007</v>
      </c>
      <c r="F773" s="193" t="s">
        <v>29</v>
      </c>
      <c r="G773" s="193" t="s">
        <v>30</v>
      </c>
      <c r="H773" s="194" t="s">
        <v>271</v>
      </c>
      <c r="I773" s="195" t="s">
        <v>105</v>
      </c>
      <c r="J773" s="187" t="s">
        <v>1080</v>
      </c>
      <c r="K773" s="274">
        <v>13.2</v>
      </c>
      <c r="L773" s="253">
        <v>5</v>
      </c>
      <c r="M773" s="275" t="s">
        <v>20</v>
      </c>
    </row>
    <row r="774" spans="1:13">
      <c r="A774" s="183">
        <v>6</v>
      </c>
      <c r="B774" s="56" t="s">
        <v>1145</v>
      </c>
      <c r="C774" s="189" t="s">
        <v>1260</v>
      </c>
      <c r="D774" s="190" t="s">
        <v>247</v>
      </c>
      <c r="E774" s="191">
        <v>8.1999999999999993</v>
      </c>
      <c r="F774" s="186" t="s">
        <v>29</v>
      </c>
      <c r="G774" s="186" t="s">
        <v>30</v>
      </c>
      <c r="H774" s="187" t="s">
        <v>271</v>
      </c>
      <c r="I774" s="192" t="s">
        <v>37</v>
      </c>
      <c r="J774" s="187" t="s">
        <v>469</v>
      </c>
      <c r="K774" s="274">
        <v>12.8</v>
      </c>
      <c r="L774" s="253">
        <v>6</v>
      </c>
      <c r="M774" s="275" t="s">
        <v>20</v>
      </c>
    </row>
    <row r="775" spans="1:13">
      <c r="A775" s="188">
        <v>7</v>
      </c>
      <c r="B775" s="56" t="s">
        <v>1261</v>
      </c>
      <c r="C775" s="189" t="s">
        <v>1262</v>
      </c>
      <c r="D775" s="190" t="s">
        <v>1263</v>
      </c>
      <c r="E775" s="191">
        <v>8.8000000000000007</v>
      </c>
      <c r="F775" s="186" t="s">
        <v>29</v>
      </c>
      <c r="G775" s="186" t="s">
        <v>30</v>
      </c>
      <c r="H775" s="187" t="s">
        <v>271</v>
      </c>
      <c r="I775" s="192" t="s">
        <v>105</v>
      </c>
      <c r="J775" s="187" t="s">
        <v>348</v>
      </c>
      <c r="K775" s="274">
        <v>12.7</v>
      </c>
      <c r="L775" s="253">
        <v>7</v>
      </c>
      <c r="M775" s="275" t="s">
        <v>20</v>
      </c>
    </row>
    <row r="776" spans="1:13">
      <c r="A776" s="183">
        <v>8</v>
      </c>
      <c r="B776" s="59" t="s">
        <v>400</v>
      </c>
      <c r="C776" s="55" t="s">
        <v>1264</v>
      </c>
      <c r="D776" s="184" t="s">
        <v>548</v>
      </c>
      <c r="E776" s="196">
        <v>8.1999999999999993</v>
      </c>
      <c r="F776" s="197" t="s">
        <v>29</v>
      </c>
      <c r="G776" s="197" t="s">
        <v>30</v>
      </c>
      <c r="H776" s="198" t="s">
        <v>271</v>
      </c>
      <c r="I776" s="291" t="s">
        <v>230</v>
      </c>
      <c r="J776" s="187" t="s">
        <v>380</v>
      </c>
      <c r="K776" s="274">
        <v>12.1</v>
      </c>
      <c r="L776" s="253">
        <v>8</v>
      </c>
      <c r="M776" s="275" t="s">
        <v>20</v>
      </c>
    </row>
    <row r="777" spans="1:13">
      <c r="A777" s="183">
        <v>9</v>
      </c>
      <c r="B777" s="60" t="s">
        <v>967</v>
      </c>
      <c r="C777" s="189" t="s">
        <v>1265</v>
      </c>
      <c r="D777" s="190" t="s">
        <v>670</v>
      </c>
      <c r="E777" s="199">
        <v>8.8000000000000007</v>
      </c>
      <c r="F777" s="200" t="s">
        <v>29</v>
      </c>
      <c r="G777" s="200" t="s">
        <v>30</v>
      </c>
      <c r="H777" s="201" t="s">
        <v>271</v>
      </c>
      <c r="I777" s="202" t="s">
        <v>105</v>
      </c>
      <c r="J777" s="187" t="s">
        <v>238</v>
      </c>
      <c r="K777" s="274">
        <v>12</v>
      </c>
      <c r="L777" s="253">
        <v>9</v>
      </c>
      <c r="M777" s="275" t="s">
        <v>20</v>
      </c>
    </row>
    <row r="778" spans="1:13">
      <c r="A778" s="188">
        <v>10</v>
      </c>
      <c r="B778" s="56" t="s">
        <v>938</v>
      </c>
      <c r="C778" s="189" t="s">
        <v>1266</v>
      </c>
      <c r="D778" s="190" t="s">
        <v>340</v>
      </c>
      <c r="E778" s="191">
        <v>8.8000000000000007</v>
      </c>
      <c r="F778" s="186" t="s">
        <v>29</v>
      </c>
      <c r="G778" s="186" t="s">
        <v>30</v>
      </c>
      <c r="H778" s="187" t="s">
        <v>271</v>
      </c>
      <c r="I778" s="192" t="s">
        <v>105</v>
      </c>
      <c r="J778" s="187" t="s">
        <v>232</v>
      </c>
      <c r="K778" s="274">
        <v>11.8</v>
      </c>
      <c r="L778" s="253">
        <v>10</v>
      </c>
      <c r="M778" s="275" t="s">
        <v>20</v>
      </c>
    </row>
    <row r="779" spans="1:13">
      <c r="A779" s="183">
        <v>11</v>
      </c>
      <c r="B779" s="56" t="s">
        <v>1139</v>
      </c>
      <c r="C779" s="189" t="s">
        <v>1267</v>
      </c>
      <c r="D779" s="190" t="s">
        <v>166</v>
      </c>
      <c r="E779" s="191">
        <v>8.8000000000000007</v>
      </c>
      <c r="F779" s="186" t="s">
        <v>29</v>
      </c>
      <c r="G779" s="186" t="s">
        <v>30</v>
      </c>
      <c r="H779" s="187" t="s">
        <v>271</v>
      </c>
      <c r="I779" s="192" t="s">
        <v>105</v>
      </c>
      <c r="J779" s="187" t="s">
        <v>1124</v>
      </c>
      <c r="K779" s="274">
        <v>11.7</v>
      </c>
      <c r="L779" s="253">
        <v>11</v>
      </c>
      <c r="M779" s="275" t="s">
        <v>20</v>
      </c>
    </row>
    <row r="780" spans="1:13">
      <c r="A780" s="188">
        <v>12</v>
      </c>
      <c r="B780" s="56" t="s">
        <v>1069</v>
      </c>
      <c r="C780" s="189" t="s">
        <v>521</v>
      </c>
      <c r="D780" s="190" t="s">
        <v>292</v>
      </c>
      <c r="E780" s="191">
        <v>8.1</v>
      </c>
      <c r="F780" s="186" t="s">
        <v>29</v>
      </c>
      <c r="G780" s="186" t="s">
        <v>30</v>
      </c>
      <c r="H780" s="187" t="s">
        <v>271</v>
      </c>
      <c r="I780" s="192" t="s">
        <v>167</v>
      </c>
      <c r="J780" s="187" t="s">
        <v>491</v>
      </c>
      <c r="K780" s="274">
        <v>11.4</v>
      </c>
      <c r="L780" s="253">
        <v>12</v>
      </c>
      <c r="M780" s="275" t="s">
        <v>20</v>
      </c>
    </row>
    <row r="781" spans="1:13">
      <c r="A781" s="183">
        <v>13</v>
      </c>
      <c r="B781" s="56" t="s">
        <v>906</v>
      </c>
      <c r="C781" s="189" t="s">
        <v>940</v>
      </c>
      <c r="D781" s="190" t="s">
        <v>736</v>
      </c>
      <c r="E781" s="191">
        <v>8.1999999999999993</v>
      </c>
      <c r="F781" s="186" t="s">
        <v>29</v>
      </c>
      <c r="G781" s="186" t="s">
        <v>30</v>
      </c>
      <c r="H781" s="187" t="s">
        <v>271</v>
      </c>
      <c r="I781" s="192" t="s">
        <v>37</v>
      </c>
      <c r="J781" s="187" t="s">
        <v>43</v>
      </c>
      <c r="K781" s="274">
        <v>11.4</v>
      </c>
      <c r="L781" s="253">
        <v>12</v>
      </c>
      <c r="M781" s="275" t="s">
        <v>20</v>
      </c>
    </row>
    <row r="782" spans="1:13">
      <c r="A782" s="183">
        <v>14</v>
      </c>
      <c r="B782" s="54" t="s">
        <v>472</v>
      </c>
      <c r="C782" s="55" t="s">
        <v>496</v>
      </c>
      <c r="D782" s="184" t="s">
        <v>998</v>
      </c>
      <c r="E782" s="185">
        <v>8.1999999999999993</v>
      </c>
      <c r="F782" s="186" t="s">
        <v>29</v>
      </c>
      <c r="G782" s="186" t="s">
        <v>30</v>
      </c>
      <c r="H782" s="187" t="s">
        <v>271</v>
      </c>
      <c r="I782" s="192" t="s">
        <v>182</v>
      </c>
      <c r="J782" s="187" t="s">
        <v>939</v>
      </c>
      <c r="K782" s="274">
        <v>11.3</v>
      </c>
      <c r="L782" s="253">
        <v>14</v>
      </c>
      <c r="M782" s="275" t="s">
        <v>20</v>
      </c>
    </row>
    <row r="783" spans="1:13">
      <c r="A783" s="188">
        <v>15</v>
      </c>
      <c r="B783" s="56" t="s">
        <v>1038</v>
      </c>
      <c r="C783" s="189" t="s">
        <v>1268</v>
      </c>
      <c r="D783" s="190" t="s">
        <v>676</v>
      </c>
      <c r="E783" s="191">
        <v>8.1</v>
      </c>
      <c r="F783" s="186" t="s">
        <v>29</v>
      </c>
      <c r="G783" s="186" t="s">
        <v>30</v>
      </c>
      <c r="H783" s="187" t="s">
        <v>271</v>
      </c>
      <c r="I783" s="192" t="s">
        <v>58</v>
      </c>
      <c r="J783" s="187" t="s">
        <v>1175</v>
      </c>
      <c r="K783" s="274">
        <v>10.9</v>
      </c>
      <c r="L783" s="253">
        <v>15</v>
      </c>
      <c r="M783" s="275" t="s">
        <v>20</v>
      </c>
    </row>
    <row r="784" spans="1:13">
      <c r="A784" s="183">
        <v>16</v>
      </c>
      <c r="B784" s="54" t="s">
        <v>269</v>
      </c>
      <c r="C784" s="55" t="s">
        <v>1218</v>
      </c>
      <c r="D784" s="184" t="s">
        <v>964</v>
      </c>
      <c r="E784" s="185">
        <v>8.1</v>
      </c>
      <c r="F784" s="186" t="s">
        <v>29</v>
      </c>
      <c r="G784" s="186" t="s">
        <v>164</v>
      </c>
      <c r="H784" s="187" t="s">
        <v>271</v>
      </c>
      <c r="I784" s="192" t="s">
        <v>93</v>
      </c>
      <c r="J784" s="187" t="s">
        <v>94</v>
      </c>
      <c r="K784" s="274">
        <v>10.8</v>
      </c>
      <c r="L784" s="253">
        <v>16</v>
      </c>
      <c r="M784" s="275" t="s">
        <v>21</v>
      </c>
    </row>
    <row r="785" spans="1:13">
      <c r="A785" s="188">
        <v>17</v>
      </c>
      <c r="B785" s="56" t="s">
        <v>1022</v>
      </c>
      <c r="C785" s="189" t="s">
        <v>1269</v>
      </c>
      <c r="D785" s="190" t="s">
        <v>1047</v>
      </c>
      <c r="E785" s="191">
        <v>8.8000000000000007</v>
      </c>
      <c r="F785" s="186" t="s">
        <v>29</v>
      </c>
      <c r="G785" s="186" t="s">
        <v>30</v>
      </c>
      <c r="H785" s="187" t="s">
        <v>271</v>
      </c>
      <c r="I785" s="192" t="s">
        <v>105</v>
      </c>
      <c r="J785" s="187" t="s">
        <v>325</v>
      </c>
      <c r="K785" s="274">
        <v>10.8</v>
      </c>
      <c r="L785" s="253">
        <v>16</v>
      </c>
      <c r="M785" s="275" t="s">
        <v>21</v>
      </c>
    </row>
    <row r="786" spans="1:13">
      <c r="A786" s="183">
        <v>18</v>
      </c>
      <c r="B786" s="56" t="s">
        <v>684</v>
      </c>
      <c r="C786" s="57" t="s">
        <v>1270</v>
      </c>
      <c r="D786" s="203" t="s">
        <v>1271</v>
      </c>
      <c r="E786" s="191">
        <v>8.1999999999999993</v>
      </c>
      <c r="F786" s="186" t="s">
        <v>29</v>
      </c>
      <c r="G786" s="186" t="s">
        <v>30</v>
      </c>
      <c r="H786" s="187" t="s">
        <v>271</v>
      </c>
      <c r="I786" s="192" t="s">
        <v>122</v>
      </c>
      <c r="J786" s="187" t="s">
        <v>156</v>
      </c>
      <c r="K786" s="274">
        <v>10.4</v>
      </c>
      <c r="L786" s="253">
        <v>18</v>
      </c>
      <c r="M786" s="275" t="s">
        <v>21</v>
      </c>
    </row>
    <row r="787" spans="1:13">
      <c r="A787" s="183">
        <v>1</v>
      </c>
      <c r="B787" s="56" t="s">
        <v>1031</v>
      </c>
      <c r="C787" s="189" t="s">
        <v>1272</v>
      </c>
      <c r="D787" s="190" t="s">
        <v>792</v>
      </c>
      <c r="E787" s="191">
        <v>8.1</v>
      </c>
      <c r="F787" s="186" t="s">
        <v>29</v>
      </c>
      <c r="G787" s="186" t="s">
        <v>30</v>
      </c>
      <c r="H787" s="187" t="s">
        <v>271</v>
      </c>
      <c r="I787" s="192" t="s">
        <v>58</v>
      </c>
      <c r="J787" s="187" t="s">
        <v>101</v>
      </c>
      <c r="K787" s="274">
        <v>10.3</v>
      </c>
      <c r="L787" s="253">
        <v>19</v>
      </c>
      <c r="M787" s="275" t="s">
        <v>21</v>
      </c>
    </row>
    <row r="788" spans="1:13">
      <c r="A788" s="183">
        <v>2</v>
      </c>
      <c r="B788" s="56" t="s">
        <v>1273</v>
      </c>
      <c r="C788" s="189" t="s">
        <v>1274</v>
      </c>
      <c r="D788" s="190" t="s">
        <v>366</v>
      </c>
      <c r="E788" s="191">
        <v>8.1999999999999993</v>
      </c>
      <c r="F788" s="186" t="s">
        <v>29</v>
      </c>
      <c r="G788" s="186" t="s">
        <v>30</v>
      </c>
      <c r="H788" s="187" t="s">
        <v>271</v>
      </c>
      <c r="I788" s="192" t="s">
        <v>58</v>
      </c>
      <c r="J788" s="187" t="s">
        <v>440</v>
      </c>
      <c r="K788" s="274">
        <v>9.9</v>
      </c>
      <c r="L788" s="253">
        <v>20</v>
      </c>
      <c r="M788" s="275" t="s">
        <v>21</v>
      </c>
    </row>
    <row r="789" spans="1:13">
      <c r="A789" s="188">
        <v>3</v>
      </c>
      <c r="B789" s="56" t="s">
        <v>1183</v>
      </c>
      <c r="C789" s="189" t="s">
        <v>1275</v>
      </c>
      <c r="D789" s="190" t="s">
        <v>275</v>
      </c>
      <c r="E789" s="191">
        <v>8.1</v>
      </c>
      <c r="F789" s="186" t="s">
        <v>29</v>
      </c>
      <c r="G789" s="186" t="s">
        <v>30</v>
      </c>
      <c r="H789" s="187" t="s">
        <v>271</v>
      </c>
      <c r="I789" s="192" t="s">
        <v>167</v>
      </c>
      <c r="J789" s="187" t="s">
        <v>406</v>
      </c>
      <c r="K789" s="274">
        <v>9.8000000000000007</v>
      </c>
      <c r="L789" s="253">
        <v>21</v>
      </c>
      <c r="M789" s="275" t="s">
        <v>21</v>
      </c>
    </row>
    <row r="790" spans="1:13">
      <c r="A790" s="183">
        <v>4</v>
      </c>
      <c r="B790" s="56" t="s">
        <v>794</v>
      </c>
      <c r="C790" s="57" t="s">
        <v>1276</v>
      </c>
      <c r="D790" s="203" t="s">
        <v>175</v>
      </c>
      <c r="E790" s="191">
        <v>8.1999999999999993</v>
      </c>
      <c r="F790" s="186" t="s">
        <v>29</v>
      </c>
      <c r="G790" s="186" t="s">
        <v>30</v>
      </c>
      <c r="H790" s="187" t="s">
        <v>271</v>
      </c>
      <c r="I790" s="192" t="s">
        <v>122</v>
      </c>
      <c r="J790" s="187" t="s">
        <v>1277</v>
      </c>
      <c r="K790" s="274">
        <v>9.8000000000000007</v>
      </c>
      <c r="L790" s="253">
        <v>21</v>
      </c>
      <c r="M790" s="275" t="s">
        <v>21</v>
      </c>
    </row>
    <row r="791" spans="1:13">
      <c r="A791" s="183">
        <v>5</v>
      </c>
      <c r="B791" s="56" t="s">
        <v>899</v>
      </c>
      <c r="C791" s="189" t="s">
        <v>870</v>
      </c>
      <c r="D791" s="190" t="s">
        <v>595</v>
      </c>
      <c r="E791" s="191">
        <v>8.5</v>
      </c>
      <c r="F791" s="186" t="s">
        <v>29</v>
      </c>
      <c r="G791" s="186" t="s">
        <v>30</v>
      </c>
      <c r="H791" s="187" t="s">
        <v>271</v>
      </c>
      <c r="I791" s="192" t="s">
        <v>58</v>
      </c>
      <c r="J791" s="187" t="s">
        <v>1101</v>
      </c>
      <c r="K791" s="274">
        <v>9.6</v>
      </c>
      <c r="L791" s="253">
        <v>23</v>
      </c>
      <c r="M791" s="275" t="s">
        <v>21</v>
      </c>
    </row>
    <row r="792" spans="1:13">
      <c r="A792" s="183">
        <v>6</v>
      </c>
      <c r="B792" s="56" t="s">
        <v>1059</v>
      </c>
      <c r="C792" s="189" t="s">
        <v>1278</v>
      </c>
      <c r="D792" s="190" t="s">
        <v>582</v>
      </c>
      <c r="E792" s="191">
        <v>8.1999999999999993</v>
      </c>
      <c r="F792" s="186" t="s">
        <v>29</v>
      </c>
      <c r="G792" s="186" t="s">
        <v>30</v>
      </c>
      <c r="H792" s="187" t="s">
        <v>271</v>
      </c>
      <c r="I792" s="192" t="s">
        <v>37</v>
      </c>
      <c r="J792" s="187" t="s">
        <v>883</v>
      </c>
      <c r="K792" s="274">
        <v>9.4</v>
      </c>
      <c r="L792" s="253">
        <v>24</v>
      </c>
      <c r="M792" s="275" t="s">
        <v>21</v>
      </c>
    </row>
    <row r="793" spans="1:13">
      <c r="A793" s="183">
        <v>7</v>
      </c>
      <c r="B793" s="54" t="s">
        <v>67</v>
      </c>
      <c r="C793" s="55" t="s">
        <v>501</v>
      </c>
      <c r="D793" s="184" t="s">
        <v>1279</v>
      </c>
      <c r="E793" s="185">
        <v>8.4</v>
      </c>
      <c r="F793" s="186" t="s">
        <v>29</v>
      </c>
      <c r="G793" s="186" t="s">
        <v>30</v>
      </c>
      <c r="H793" s="187" t="s">
        <v>271</v>
      </c>
      <c r="I793" s="192" t="s">
        <v>230</v>
      </c>
      <c r="J793" s="187" t="s">
        <v>203</v>
      </c>
      <c r="K793" s="274">
        <v>9.1</v>
      </c>
      <c r="L793" s="253">
        <v>25</v>
      </c>
      <c r="M793" s="275" t="s">
        <v>21</v>
      </c>
    </row>
    <row r="794" spans="1:13">
      <c r="A794" s="188">
        <v>8</v>
      </c>
      <c r="B794" s="56" t="s">
        <v>637</v>
      </c>
      <c r="C794" s="204" t="s">
        <v>682</v>
      </c>
      <c r="D794" s="205" t="s">
        <v>79</v>
      </c>
      <c r="E794" s="191">
        <v>8.1</v>
      </c>
      <c r="F794" s="186" t="s">
        <v>29</v>
      </c>
      <c r="G794" s="186" t="s">
        <v>30</v>
      </c>
      <c r="H794" s="187" t="s">
        <v>271</v>
      </c>
      <c r="I794" s="192" t="s">
        <v>32</v>
      </c>
      <c r="J794" s="187" t="s">
        <v>956</v>
      </c>
      <c r="K794" s="274">
        <v>9.1</v>
      </c>
      <c r="L794" s="253">
        <v>25</v>
      </c>
      <c r="M794" s="275" t="s">
        <v>21</v>
      </c>
    </row>
    <row r="795" spans="1:13">
      <c r="A795" s="183">
        <v>9</v>
      </c>
      <c r="B795" s="56" t="s">
        <v>1222</v>
      </c>
      <c r="C795" s="189" t="s">
        <v>1280</v>
      </c>
      <c r="D795" s="190" t="s">
        <v>42</v>
      </c>
      <c r="E795" s="191">
        <v>8.1</v>
      </c>
      <c r="F795" s="186" t="s">
        <v>29</v>
      </c>
      <c r="G795" s="186" t="s">
        <v>30</v>
      </c>
      <c r="H795" s="187" t="s">
        <v>271</v>
      </c>
      <c r="I795" s="192" t="s">
        <v>167</v>
      </c>
      <c r="J795" s="187" t="s">
        <v>1083</v>
      </c>
      <c r="K795" s="274">
        <v>8.9</v>
      </c>
      <c r="L795" s="253">
        <v>27</v>
      </c>
      <c r="M795" s="275" t="s">
        <v>21</v>
      </c>
    </row>
    <row r="796" spans="1:13">
      <c r="A796" s="183">
        <v>10</v>
      </c>
      <c r="B796" s="54" t="s">
        <v>202</v>
      </c>
      <c r="C796" s="55" t="s">
        <v>1281</v>
      </c>
      <c r="D796" s="184" t="s">
        <v>377</v>
      </c>
      <c r="E796" s="185">
        <v>8.1999999999999993</v>
      </c>
      <c r="F796" s="186" t="s">
        <v>72</v>
      </c>
      <c r="G796" s="186" t="s">
        <v>73</v>
      </c>
      <c r="H796" s="187" t="s">
        <v>271</v>
      </c>
      <c r="I796" s="192" t="s">
        <v>74</v>
      </c>
      <c r="J796" s="187" t="s">
        <v>700</v>
      </c>
      <c r="K796" s="274">
        <v>8.6</v>
      </c>
      <c r="L796" s="253">
        <v>28</v>
      </c>
      <c r="M796" s="275"/>
    </row>
    <row r="797" spans="1:13">
      <c r="A797" s="183">
        <v>11</v>
      </c>
      <c r="B797" s="61" t="s">
        <v>718</v>
      </c>
      <c r="C797" s="206" t="s">
        <v>1282</v>
      </c>
      <c r="D797" s="207" t="s">
        <v>670</v>
      </c>
      <c r="E797" s="208">
        <v>8.1</v>
      </c>
      <c r="F797" s="209" t="s">
        <v>53</v>
      </c>
      <c r="G797" s="209" t="s">
        <v>30</v>
      </c>
      <c r="H797" s="210" t="s">
        <v>271</v>
      </c>
      <c r="I797" s="291" t="s">
        <v>100</v>
      </c>
      <c r="J797" s="187" t="s">
        <v>119</v>
      </c>
      <c r="K797" s="274">
        <v>8.1</v>
      </c>
      <c r="L797" s="253">
        <v>29</v>
      </c>
      <c r="M797" s="275"/>
    </row>
    <row r="798" spans="1:13">
      <c r="A798" s="183">
        <v>12</v>
      </c>
      <c r="B798" s="60" t="s">
        <v>783</v>
      </c>
      <c r="C798" s="204" t="s">
        <v>1283</v>
      </c>
      <c r="D798" s="205" t="s">
        <v>289</v>
      </c>
      <c r="E798" s="199">
        <v>8.3000000000000007</v>
      </c>
      <c r="F798" s="200" t="s">
        <v>29</v>
      </c>
      <c r="G798" s="200" t="s">
        <v>30</v>
      </c>
      <c r="H798" s="201" t="s">
        <v>271</v>
      </c>
      <c r="I798" s="202" t="s">
        <v>117</v>
      </c>
      <c r="J798" s="187" t="s">
        <v>272</v>
      </c>
      <c r="K798" s="274">
        <v>7.6</v>
      </c>
      <c r="L798" s="253">
        <v>30</v>
      </c>
      <c r="M798" s="275"/>
    </row>
    <row r="799" spans="1:13">
      <c r="A799" s="188">
        <v>13</v>
      </c>
      <c r="B799" s="56" t="s">
        <v>748</v>
      </c>
      <c r="C799" s="204" t="s">
        <v>1284</v>
      </c>
      <c r="D799" s="205" t="s">
        <v>1285</v>
      </c>
      <c r="E799" s="191">
        <v>8.1</v>
      </c>
      <c r="F799" s="186" t="s">
        <v>29</v>
      </c>
      <c r="G799" s="186" t="s">
        <v>30</v>
      </c>
      <c r="H799" s="187" t="s">
        <v>271</v>
      </c>
      <c r="I799" s="192" t="s">
        <v>133</v>
      </c>
      <c r="J799" s="187" t="s">
        <v>1013</v>
      </c>
      <c r="K799" s="274">
        <v>7.5</v>
      </c>
      <c r="L799" s="253">
        <v>31</v>
      </c>
      <c r="M799" s="275"/>
    </row>
    <row r="800" spans="1:13">
      <c r="A800" s="183">
        <v>14</v>
      </c>
      <c r="B800" s="56" t="s">
        <v>692</v>
      </c>
      <c r="C800" s="206" t="s">
        <v>1286</v>
      </c>
      <c r="D800" s="207" t="s">
        <v>1287</v>
      </c>
      <c r="E800" s="191">
        <v>8.1</v>
      </c>
      <c r="F800" s="211" t="s">
        <v>29</v>
      </c>
      <c r="G800" s="211" t="s">
        <v>30</v>
      </c>
      <c r="H800" s="212" t="s">
        <v>271</v>
      </c>
      <c r="I800" s="192" t="s">
        <v>100</v>
      </c>
      <c r="J800" s="187" t="s">
        <v>515</v>
      </c>
      <c r="K800" s="274">
        <v>7.4</v>
      </c>
      <c r="L800" s="253">
        <v>32</v>
      </c>
      <c r="M800" s="275"/>
    </row>
    <row r="801" spans="1:13">
      <c r="A801" s="188">
        <v>1</v>
      </c>
      <c r="B801" s="54" t="s">
        <v>414</v>
      </c>
      <c r="C801" s="55" t="s">
        <v>1288</v>
      </c>
      <c r="D801" s="184" t="s">
        <v>493</v>
      </c>
      <c r="E801" s="185">
        <v>8.1999999999999993</v>
      </c>
      <c r="F801" s="186" t="s">
        <v>29</v>
      </c>
      <c r="G801" s="186" t="s">
        <v>30</v>
      </c>
      <c r="H801" s="187" t="s">
        <v>271</v>
      </c>
      <c r="I801" s="192" t="s">
        <v>230</v>
      </c>
      <c r="J801" s="187" t="s">
        <v>312</v>
      </c>
      <c r="K801" s="274">
        <v>7.2</v>
      </c>
      <c r="L801" s="253">
        <v>33</v>
      </c>
      <c r="M801" s="275"/>
    </row>
    <row r="802" spans="1:13">
      <c r="A802" s="183">
        <v>2</v>
      </c>
      <c r="B802" s="56" t="s">
        <v>554</v>
      </c>
      <c r="C802" s="204" t="s">
        <v>1289</v>
      </c>
      <c r="D802" s="205" t="s">
        <v>582</v>
      </c>
      <c r="E802" s="191">
        <v>8.3000000000000007</v>
      </c>
      <c r="F802" s="186" t="s">
        <v>29</v>
      </c>
      <c r="G802" s="186" t="s">
        <v>30</v>
      </c>
      <c r="H802" s="187" t="s">
        <v>271</v>
      </c>
      <c r="I802" s="192" t="s">
        <v>54</v>
      </c>
      <c r="J802" s="187" t="s">
        <v>846</v>
      </c>
      <c r="K802" s="274">
        <v>6.9</v>
      </c>
      <c r="L802" s="253">
        <v>34</v>
      </c>
      <c r="M802" s="275"/>
    </row>
    <row r="803" spans="1:13">
      <c r="A803" s="183">
        <v>3</v>
      </c>
      <c r="B803" s="56" t="s">
        <v>1251</v>
      </c>
      <c r="C803" s="189" t="s">
        <v>1254</v>
      </c>
      <c r="D803" s="190" t="s">
        <v>540</v>
      </c>
      <c r="E803" s="191">
        <v>8.3000000000000007</v>
      </c>
      <c r="F803" s="186" t="s">
        <v>29</v>
      </c>
      <c r="G803" s="186" t="s">
        <v>30</v>
      </c>
      <c r="H803" s="187" t="s">
        <v>271</v>
      </c>
      <c r="I803" s="192" t="s">
        <v>58</v>
      </c>
      <c r="J803" s="187" t="s">
        <v>843</v>
      </c>
      <c r="K803" s="274">
        <v>6.8</v>
      </c>
      <c r="L803" s="253">
        <v>35</v>
      </c>
      <c r="M803" s="275"/>
    </row>
    <row r="804" spans="1:13">
      <c r="A804" s="188">
        <v>4</v>
      </c>
      <c r="B804" s="56" t="s">
        <v>1290</v>
      </c>
      <c r="C804" s="189" t="s">
        <v>1291</v>
      </c>
      <c r="D804" s="190" t="s">
        <v>1292</v>
      </c>
      <c r="E804" s="191">
        <v>8.1999999999999993</v>
      </c>
      <c r="F804" s="186" t="s">
        <v>29</v>
      </c>
      <c r="G804" s="186" t="s">
        <v>30</v>
      </c>
      <c r="H804" s="187" t="s">
        <v>271</v>
      </c>
      <c r="I804" s="192" t="s">
        <v>37</v>
      </c>
      <c r="J804" s="187" t="s">
        <v>1179</v>
      </c>
      <c r="K804" s="274">
        <v>6.6</v>
      </c>
      <c r="L804" s="253">
        <v>36</v>
      </c>
      <c r="M804" s="275"/>
    </row>
    <row r="805" spans="1:13">
      <c r="A805" s="183">
        <v>5</v>
      </c>
      <c r="B805" s="54" t="s">
        <v>263</v>
      </c>
      <c r="C805" s="55" t="s">
        <v>1293</v>
      </c>
      <c r="D805" s="184" t="s">
        <v>289</v>
      </c>
      <c r="E805" s="185">
        <v>8.1</v>
      </c>
      <c r="F805" s="186" t="s">
        <v>29</v>
      </c>
      <c r="G805" s="186" t="s">
        <v>164</v>
      </c>
      <c r="H805" s="187" t="s">
        <v>271</v>
      </c>
      <c r="I805" s="192" t="s">
        <v>93</v>
      </c>
      <c r="J805" s="187" t="s">
        <v>326</v>
      </c>
      <c r="K805" s="274">
        <v>6.5</v>
      </c>
      <c r="L805" s="253">
        <v>37</v>
      </c>
      <c r="M805" s="275"/>
    </row>
    <row r="806" spans="1:13">
      <c r="A806" s="188">
        <v>6</v>
      </c>
      <c r="B806" s="56" t="s">
        <v>753</v>
      </c>
      <c r="C806" s="204" t="s">
        <v>1294</v>
      </c>
      <c r="D806" s="205" t="s">
        <v>550</v>
      </c>
      <c r="E806" s="191">
        <v>8.3000000000000007</v>
      </c>
      <c r="F806" s="186" t="s">
        <v>29</v>
      </c>
      <c r="G806" s="186" t="s">
        <v>30</v>
      </c>
      <c r="H806" s="187" t="s">
        <v>271</v>
      </c>
      <c r="I806" s="192" t="s">
        <v>172</v>
      </c>
      <c r="J806" s="187" t="s">
        <v>1295</v>
      </c>
      <c r="K806" s="274">
        <v>6.4</v>
      </c>
      <c r="L806" s="253">
        <v>38</v>
      </c>
      <c r="M806" s="275"/>
    </row>
    <row r="807" spans="1:13">
      <c r="A807" s="183">
        <v>7</v>
      </c>
      <c r="B807" s="54" t="s">
        <v>75</v>
      </c>
      <c r="C807" s="55" t="s">
        <v>1296</v>
      </c>
      <c r="D807" s="184" t="s">
        <v>423</v>
      </c>
      <c r="E807" s="185">
        <v>8.1</v>
      </c>
      <c r="F807" s="186" t="s">
        <v>29</v>
      </c>
      <c r="G807" s="186" t="s">
        <v>30</v>
      </c>
      <c r="H807" s="187" t="s">
        <v>271</v>
      </c>
      <c r="I807" s="192" t="s">
        <v>80</v>
      </c>
      <c r="J807" s="187" t="s">
        <v>783</v>
      </c>
      <c r="K807" s="274">
        <v>6.2</v>
      </c>
      <c r="L807" s="253">
        <v>39</v>
      </c>
      <c r="M807" s="275"/>
    </row>
    <row r="808" spans="1:13">
      <c r="A808" s="183">
        <v>8</v>
      </c>
      <c r="B808" s="56" t="s">
        <v>752</v>
      </c>
      <c r="C808" s="204" t="s">
        <v>1297</v>
      </c>
      <c r="D808" s="205" t="s">
        <v>430</v>
      </c>
      <c r="E808" s="191">
        <v>8.3000000000000007</v>
      </c>
      <c r="F808" s="186" t="s">
        <v>29</v>
      </c>
      <c r="G808" s="186" t="s">
        <v>30</v>
      </c>
      <c r="H808" s="187" t="s">
        <v>271</v>
      </c>
      <c r="I808" s="192" t="s">
        <v>117</v>
      </c>
      <c r="J808" s="187" t="s">
        <v>373</v>
      </c>
      <c r="K808" s="274">
        <v>6</v>
      </c>
      <c r="L808" s="253">
        <v>40</v>
      </c>
      <c r="M808" s="275"/>
    </row>
    <row r="809" spans="1:13">
      <c r="A809" s="188">
        <v>9</v>
      </c>
      <c r="B809" s="56" t="s">
        <v>617</v>
      </c>
      <c r="C809" s="204" t="s">
        <v>1298</v>
      </c>
      <c r="D809" s="205" t="s">
        <v>567</v>
      </c>
      <c r="E809" s="191">
        <v>8.3000000000000007</v>
      </c>
      <c r="F809" s="186" t="s">
        <v>29</v>
      </c>
      <c r="G809" s="186" t="s">
        <v>30</v>
      </c>
      <c r="H809" s="187" t="s">
        <v>271</v>
      </c>
      <c r="I809" s="192" t="s">
        <v>54</v>
      </c>
      <c r="J809" s="187" t="s">
        <v>943</v>
      </c>
      <c r="K809" s="274">
        <v>5.9</v>
      </c>
      <c r="L809" s="253">
        <v>41</v>
      </c>
      <c r="M809" s="275"/>
    </row>
    <row r="810" spans="1:13">
      <c r="A810" s="183">
        <v>10</v>
      </c>
      <c r="B810" s="56" t="s">
        <v>654</v>
      </c>
      <c r="C810" s="204" t="s">
        <v>1299</v>
      </c>
      <c r="D810" s="205" t="s">
        <v>175</v>
      </c>
      <c r="E810" s="191">
        <v>8.4</v>
      </c>
      <c r="F810" s="186" t="s">
        <v>29</v>
      </c>
      <c r="G810" s="186" t="s">
        <v>30</v>
      </c>
      <c r="H810" s="187" t="s">
        <v>271</v>
      </c>
      <c r="I810" s="192" t="s">
        <v>32</v>
      </c>
      <c r="J810" s="187" t="s">
        <v>1300</v>
      </c>
      <c r="K810" s="274">
        <v>5.7</v>
      </c>
      <c r="L810" s="253">
        <v>42</v>
      </c>
      <c r="M810" s="275"/>
    </row>
    <row r="811" spans="1:13">
      <c r="A811" s="188">
        <v>11</v>
      </c>
      <c r="B811" s="56" t="s">
        <v>527</v>
      </c>
      <c r="C811" s="204" t="s">
        <v>1301</v>
      </c>
      <c r="D811" s="205" t="s">
        <v>1302</v>
      </c>
      <c r="E811" s="191">
        <v>8.1999999999999993</v>
      </c>
      <c r="F811" s="186" t="s">
        <v>29</v>
      </c>
      <c r="G811" s="186" t="s">
        <v>30</v>
      </c>
      <c r="H811" s="187" t="s">
        <v>271</v>
      </c>
      <c r="I811" s="192" t="s">
        <v>172</v>
      </c>
      <c r="J811" s="187" t="s">
        <v>360</v>
      </c>
      <c r="K811" s="274">
        <v>5.6</v>
      </c>
      <c r="L811" s="253">
        <v>43</v>
      </c>
      <c r="M811" s="275"/>
    </row>
    <row r="812" spans="1:13">
      <c r="A812" s="183">
        <v>12</v>
      </c>
      <c r="B812" s="54" t="s">
        <v>312</v>
      </c>
      <c r="C812" s="55" t="s">
        <v>1303</v>
      </c>
      <c r="D812" s="184" t="s">
        <v>835</v>
      </c>
      <c r="E812" s="185">
        <v>8.1</v>
      </c>
      <c r="F812" s="186" t="s">
        <v>29</v>
      </c>
      <c r="G812" s="186" t="s">
        <v>30</v>
      </c>
      <c r="H812" s="187" t="s">
        <v>271</v>
      </c>
      <c r="I812" s="192" t="s">
        <v>182</v>
      </c>
      <c r="J812" s="187" t="s">
        <v>977</v>
      </c>
      <c r="K812" s="274">
        <v>5.6</v>
      </c>
      <c r="L812" s="253">
        <v>43</v>
      </c>
      <c r="M812" s="275"/>
    </row>
    <row r="813" spans="1:13">
      <c r="A813" s="183">
        <v>13</v>
      </c>
      <c r="B813" s="54" t="s">
        <v>318</v>
      </c>
      <c r="C813" s="55" t="s">
        <v>903</v>
      </c>
      <c r="D813" s="184" t="s">
        <v>606</v>
      </c>
      <c r="E813" s="185">
        <v>8.4</v>
      </c>
      <c r="F813" s="186" t="s">
        <v>29</v>
      </c>
      <c r="G813" s="186" t="s">
        <v>30</v>
      </c>
      <c r="H813" s="187" t="s">
        <v>271</v>
      </c>
      <c r="I813" s="192" t="s">
        <v>182</v>
      </c>
      <c r="J813" s="187" t="s">
        <v>276</v>
      </c>
      <c r="K813" s="274">
        <v>5.3</v>
      </c>
      <c r="L813" s="253">
        <v>45</v>
      </c>
      <c r="M813" s="275"/>
    </row>
    <row r="814" spans="1:13">
      <c r="A814" s="188">
        <v>14</v>
      </c>
      <c r="B814" s="54" t="s">
        <v>150</v>
      </c>
      <c r="C814" s="55" t="s">
        <v>697</v>
      </c>
      <c r="D814" s="184" t="s">
        <v>275</v>
      </c>
      <c r="E814" s="185">
        <v>8.1</v>
      </c>
      <c r="F814" s="186" t="s">
        <v>29</v>
      </c>
      <c r="G814" s="186" t="s">
        <v>164</v>
      </c>
      <c r="H814" s="187" t="s">
        <v>271</v>
      </c>
      <c r="I814" s="192" t="s">
        <v>93</v>
      </c>
      <c r="J814" s="187" t="s">
        <v>417</v>
      </c>
      <c r="K814" s="274">
        <v>5.3</v>
      </c>
      <c r="L814" s="253">
        <v>45</v>
      </c>
      <c r="M814" s="275"/>
    </row>
    <row r="815" spans="1:13">
      <c r="A815" s="183">
        <v>15</v>
      </c>
      <c r="B815" s="59" t="s">
        <v>395</v>
      </c>
      <c r="C815" s="55" t="s">
        <v>1304</v>
      </c>
      <c r="D815" s="184" t="s">
        <v>1163</v>
      </c>
      <c r="E815" s="196">
        <v>8.3000000000000007</v>
      </c>
      <c r="F815" s="197" t="s">
        <v>72</v>
      </c>
      <c r="G815" s="197" t="s">
        <v>73</v>
      </c>
      <c r="H815" s="198" t="s">
        <v>271</v>
      </c>
      <c r="I815" s="291" t="s">
        <v>74</v>
      </c>
      <c r="J815" s="187" t="s">
        <v>1305</v>
      </c>
      <c r="K815" s="274">
        <v>5.3</v>
      </c>
      <c r="L815" s="253">
        <v>45</v>
      </c>
      <c r="M815" s="275"/>
    </row>
    <row r="816" spans="1:13">
      <c r="A816" s="188">
        <v>16</v>
      </c>
      <c r="B816" s="54" t="s">
        <v>321</v>
      </c>
      <c r="C816" s="55" t="s">
        <v>1306</v>
      </c>
      <c r="D816" s="184" t="s">
        <v>423</v>
      </c>
      <c r="E816" s="185">
        <v>8.3000000000000007</v>
      </c>
      <c r="F816" s="186" t="s">
        <v>29</v>
      </c>
      <c r="G816" s="186" t="s">
        <v>30</v>
      </c>
      <c r="H816" s="187" t="s">
        <v>271</v>
      </c>
      <c r="I816" s="192" t="s">
        <v>80</v>
      </c>
      <c r="J816" s="187" t="s">
        <v>692</v>
      </c>
      <c r="K816" s="274">
        <v>5.2</v>
      </c>
      <c r="L816" s="253">
        <v>48</v>
      </c>
      <c r="M816" s="275"/>
    </row>
    <row r="817" spans="1:13">
      <c r="A817" s="183">
        <v>17</v>
      </c>
      <c r="B817" s="54" t="s">
        <v>325</v>
      </c>
      <c r="C817" s="55" t="s">
        <v>1307</v>
      </c>
      <c r="D817" s="184" t="s">
        <v>62</v>
      </c>
      <c r="E817" s="185">
        <v>8.1</v>
      </c>
      <c r="F817" s="186" t="s">
        <v>29</v>
      </c>
      <c r="G817" s="186" t="s">
        <v>30</v>
      </c>
      <c r="H817" s="187" t="s">
        <v>271</v>
      </c>
      <c r="I817" s="192" t="s">
        <v>80</v>
      </c>
      <c r="J817" s="187" t="s">
        <v>722</v>
      </c>
      <c r="K817" s="274">
        <v>4.9000000000000004</v>
      </c>
      <c r="L817" s="253">
        <v>49</v>
      </c>
      <c r="M817" s="275"/>
    </row>
    <row r="818" spans="1:13">
      <c r="A818" s="183">
        <v>18</v>
      </c>
      <c r="B818" s="54" t="s">
        <v>418</v>
      </c>
      <c r="C818" s="55" t="s">
        <v>1308</v>
      </c>
      <c r="D818" s="184" t="s">
        <v>342</v>
      </c>
      <c r="E818" s="185">
        <v>8.3000000000000007</v>
      </c>
      <c r="F818" s="186" t="s">
        <v>53</v>
      </c>
      <c r="G818" s="186" t="s">
        <v>30</v>
      </c>
      <c r="H818" s="187" t="s">
        <v>271</v>
      </c>
      <c r="I818" s="192" t="s">
        <v>80</v>
      </c>
      <c r="J818" s="187" t="s">
        <v>1309</v>
      </c>
      <c r="K818" s="274">
        <v>4.7</v>
      </c>
      <c r="L818" s="253">
        <v>50</v>
      </c>
      <c r="M818" s="275"/>
    </row>
    <row r="819" spans="1:13">
      <c r="A819" s="188">
        <v>19</v>
      </c>
      <c r="B819" s="54" t="s">
        <v>199</v>
      </c>
      <c r="C819" s="55" t="s">
        <v>1310</v>
      </c>
      <c r="D819" s="184" t="s">
        <v>646</v>
      </c>
      <c r="E819" s="185">
        <v>8.1999999999999993</v>
      </c>
      <c r="F819" s="186" t="s">
        <v>72</v>
      </c>
      <c r="G819" s="186" t="s">
        <v>30</v>
      </c>
      <c r="H819" s="187" t="s">
        <v>271</v>
      </c>
      <c r="I819" s="192" t="s">
        <v>74</v>
      </c>
      <c r="J819" s="187" t="s">
        <v>63</v>
      </c>
      <c r="K819" s="274">
        <v>4.5</v>
      </c>
      <c r="L819" s="253">
        <v>51</v>
      </c>
      <c r="M819" s="275"/>
    </row>
    <row r="820" spans="1:13">
      <c r="A820" s="183">
        <v>20</v>
      </c>
      <c r="B820" s="56" t="s">
        <v>562</v>
      </c>
      <c r="C820" s="204" t="s">
        <v>1311</v>
      </c>
      <c r="D820" s="205" t="s">
        <v>323</v>
      </c>
      <c r="E820" s="191">
        <v>8.3000000000000007</v>
      </c>
      <c r="F820" s="186" t="s">
        <v>29</v>
      </c>
      <c r="G820" s="186" t="s">
        <v>30</v>
      </c>
      <c r="H820" s="187" t="s">
        <v>271</v>
      </c>
      <c r="I820" s="192" t="s">
        <v>32</v>
      </c>
      <c r="J820" s="187" t="s">
        <v>886</v>
      </c>
      <c r="K820" s="274">
        <v>3.8</v>
      </c>
      <c r="L820" s="253">
        <v>52</v>
      </c>
      <c r="M820" s="275"/>
    </row>
    <row r="821" spans="1:13">
      <c r="A821" s="188">
        <v>21</v>
      </c>
      <c r="B821" s="54" t="s">
        <v>369</v>
      </c>
      <c r="C821" s="55" t="s">
        <v>1312</v>
      </c>
      <c r="D821" s="184" t="s">
        <v>366</v>
      </c>
      <c r="E821" s="185">
        <v>8.1</v>
      </c>
      <c r="F821" s="186" t="s">
        <v>53</v>
      </c>
      <c r="G821" s="186" t="s">
        <v>30</v>
      </c>
      <c r="H821" s="187" t="s">
        <v>271</v>
      </c>
      <c r="I821" s="192" t="s">
        <v>206</v>
      </c>
      <c r="J821" s="187" t="s">
        <v>356</v>
      </c>
      <c r="K821" s="274">
        <v>1.8</v>
      </c>
      <c r="L821" s="253">
        <v>53</v>
      </c>
      <c r="M821" s="275"/>
    </row>
    <row r="822" spans="1:13">
      <c r="A822" s="157">
        <v>1</v>
      </c>
      <c r="B822" s="48" t="s">
        <v>973</v>
      </c>
      <c r="C822" s="161" t="s">
        <v>1257</v>
      </c>
      <c r="D822" s="162" t="s">
        <v>1258</v>
      </c>
      <c r="E822" s="160">
        <v>8.8000000000000007</v>
      </c>
      <c r="F822" s="71" t="s">
        <v>29</v>
      </c>
      <c r="G822" s="71" t="s">
        <v>30</v>
      </c>
      <c r="H822" s="72" t="s">
        <v>416</v>
      </c>
      <c r="I822" s="213" t="s">
        <v>105</v>
      </c>
      <c r="J822" s="72" t="s">
        <v>207</v>
      </c>
      <c r="K822" s="274">
        <v>13</v>
      </c>
      <c r="L822" s="253">
        <v>1</v>
      </c>
      <c r="M822" s="275" t="s">
        <v>18</v>
      </c>
    </row>
    <row r="823" spans="1:13">
      <c r="A823" s="157">
        <v>2</v>
      </c>
      <c r="B823" s="48" t="s">
        <v>923</v>
      </c>
      <c r="C823" s="161" t="s">
        <v>1313</v>
      </c>
      <c r="D823" s="162" t="s">
        <v>670</v>
      </c>
      <c r="E823" s="160">
        <v>8.8000000000000007</v>
      </c>
      <c r="F823" s="71" t="s">
        <v>29</v>
      </c>
      <c r="G823" s="71" t="s">
        <v>30</v>
      </c>
      <c r="H823" s="72" t="s">
        <v>416</v>
      </c>
      <c r="I823" s="213" t="s">
        <v>105</v>
      </c>
      <c r="J823" s="72" t="s">
        <v>40</v>
      </c>
      <c r="K823" s="274">
        <v>10.25</v>
      </c>
      <c r="L823" s="253">
        <v>2</v>
      </c>
      <c r="M823" s="275" t="s">
        <v>19</v>
      </c>
    </row>
    <row r="824" spans="1:13">
      <c r="A824" s="157">
        <v>3</v>
      </c>
      <c r="B824" s="48" t="s">
        <v>975</v>
      </c>
      <c r="C824" s="161" t="s">
        <v>1005</v>
      </c>
      <c r="D824" s="162" t="s">
        <v>159</v>
      </c>
      <c r="E824" s="160">
        <v>8.1</v>
      </c>
      <c r="F824" s="71" t="s">
        <v>29</v>
      </c>
      <c r="G824" s="71" t="s">
        <v>30</v>
      </c>
      <c r="H824" s="72" t="s">
        <v>416</v>
      </c>
      <c r="I824" s="213" t="s">
        <v>167</v>
      </c>
      <c r="J824" s="72" t="s">
        <v>1168</v>
      </c>
      <c r="K824" s="274">
        <v>9.75</v>
      </c>
      <c r="L824" s="253">
        <v>3</v>
      </c>
      <c r="M824" s="275" t="s">
        <v>20</v>
      </c>
    </row>
    <row r="825" spans="1:13">
      <c r="A825" s="157">
        <v>4</v>
      </c>
      <c r="B825" s="48" t="s">
        <v>1125</v>
      </c>
      <c r="C825" s="161" t="s">
        <v>1314</v>
      </c>
      <c r="D825" s="162" t="s">
        <v>42</v>
      </c>
      <c r="E825" s="160">
        <v>8.8000000000000007</v>
      </c>
      <c r="F825" s="71" t="s">
        <v>29</v>
      </c>
      <c r="G825" s="71" t="s">
        <v>30</v>
      </c>
      <c r="H825" s="72" t="s">
        <v>416</v>
      </c>
      <c r="I825" s="213" t="s">
        <v>105</v>
      </c>
      <c r="J825" s="72" t="s">
        <v>1104</v>
      </c>
      <c r="K825" s="274">
        <v>9.25</v>
      </c>
      <c r="L825" s="253">
        <v>4</v>
      </c>
      <c r="M825" s="275" t="s">
        <v>20</v>
      </c>
    </row>
    <row r="826" spans="1:13">
      <c r="A826" s="157">
        <v>5</v>
      </c>
      <c r="B826" s="48" t="s">
        <v>1017</v>
      </c>
      <c r="C826" s="161" t="s">
        <v>592</v>
      </c>
      <c r="D826" s="162" t="s">
        <v>466</v>
      </c>
      <c r="E826" s="160">
        <v>8.8000000000000007</v>
      </c>
      <c r="F826" s="71" t="s">
        <v>29</v>
      </c>
      <c r="G826" s="71" t="s">
        <v>30</v>
      </c>
      <c r="H826" s="72" t="s">
        <v>416</v>
      </c>
      <c r="I826" s="213" t="s">
        <v>105</v>
      </c>
      <c r="J826" s="72" t="s">
        <v>157</v>
      </c>
      <c r="K826" s="274">
        <v>8.5</v>
      </c>
      <c r="L826" s="253">
        <v>5</v>
      </c>
      <c r="M826" s="275" t="s">
        <v>20</v>
      </c>
    </row>
    <row r="827" spans="1:13">
      <c r="A827" s="157">
        <v>6</v>
      </c>
      <c r="B827" s="48" t="s">
        <v>871</v>
      </c>
      <c r="C827" s="239" t="s">
        <v>1315</v>
      </c>
      <c r="D827" s="214" t="s">
        <v>159</v>
      </c>
      <c r="E827" s="160">
        <v>8.1999999999999993</v>
      </c>
      <c r="F827" s="71" t="s">
        <v>29</v>
      </c>
      <c r="G827" s="71" t="s">
        <v>30</v>
      </c>
      <c r="H827" s="72" t="s">
        <v>416</v>
      </c>
      <c r="I827" s="213" t="s">
        <v>122</v>
      </c>
      <c r="J827" s="72" t="s">
        <v>1184</v>
      </c>
      <c r="K827" s="274">
        <v>7.75</v>
      </c>
      <c r="L827" s="253">
        <v>6</v>
      </c>
      <c r="M827" s="275" t="s">
        <v>20</v>
      </c>
    </row>
    <row r="828" spans="1:13">
      <c r="A828" s="157">
        <v>7</v>
      </c>
      <c r="B828" s="48" t="s">
        <v>1187</v>
      </c>
      <c r="C828" s="161" t="s">
        <v>451</v>
      </c>
      <c r="D828" s="162" t="s">
        <v>804</v>
      </c>
      <c r="E828" s="160">
        <v>8.1</v>
      </c>
      <c r="F828" s="71" t="s">
        <v>29</v>
      </c>
      <c r="G828" s="71" t="s">
        <v>30</v>
      </c>
      <c r="H828" s="72" t="s">
        <v>416</v>
      </c>
      <c r="I828" s="213" t="s">
        <v>167</v>
      </c>
      <c r="J828" s="72" t="s">
        <v>1204</v>
      </c>
      <c r="K828" s="274">
        <v>7.5</v>
      </c>
      <c r="L828" s="253">
        <v>7</v>
      </c>
      <c r="M828" s="275" t="s">
        <v>20</v>
      </c>
    </row>
    <row r="829" spans="1:13">
      <c r="A829" s="157">
        <v>8</v>
      </c>
      <c r="B829" s="48" t="s">
        <v>1305</v>
      </c>
      <c r="C829" s="161" t="s">
        <v>785</v>
      </c>
      <c r="D829" s="162" t="s">
        <v>292</v>
      </c>
      <c r="E829" s="160">
        <v>8.1</v>
      </c>
      <c r="F829" s="71" t="s">
        <v>29</v>
      </c>
      <c r="G829" s="71" t="s">
        <v>30</v>
      </c>
      <c r="H829" s="72" t="s">
        <v>416</v>
      </c>
      <c r="I829" s="213" t="s">
        <v>167</v>
      </c>
      <c r="J829" s="72" t="s">
        <v>183</v>
      </c>
      <c r="K829" s="274">
        <v>7.25</v>
      </c>
      <c r="L829" s="253">
        <v>8</v>
      </c>
      <c r="M829" s="275" t="s">
        <v>20</v>
      </c>
    </row>
    <row r="830" spans="1:13">
      <c r="A830" s="157">
        <v>9</v>
      </c>
      <c r="B830" s="5" t="s">
        <v>152</v>
      </c>
      <c r="C830" s="6" t="s">
        <v>1316</v>
      </c>
      <c r="D830" s="69" t="s">
        <v>250</v>
      </c>
      <c r="E830" s="70">
        <v>8.1</v>
      </c>
      <c r="F830" s="71" t="s">
        <v>29</v>
      </c>
      <c r="G830" s="71" t="s">
        <v>30</v>
      </c>
      <c r="H830" s="72" t="s">
        <v>416</v>
      </c>
      <c r="I830" s="213" t="s">
        <v>80</v>
      </c>
      <c r="J830" s="72" t="s">
        <v>712</v>
      </c>
      <c r="K830" s="274">
        <v>7.25</v>
      </c>
      <c r="L830" s="253">
        <v>8</v>
      </c>
      <c r="M830" s="275" t="s">
        <v>20</v>
      </c>
    </row>
    <row r="831" spans="1:13">
      <c r="A831" s="157">
        <v>10</v>
      </c>
      <c r="B831" s="48" t="s">
        <v>1226</v>
      </c>
      <c r="C831" s="161" t="s">
        <v>1014</v>
      </c>
      <c r="D831" s="162" t="s">
        <v>466</v>
      </c>
      <c r="E831" s="160">
        <v>8.8000000000000007</v>
      </c>
      <c r="F831" s="71" t="s">
        <v>29</v>
      </c>
      <c r="G831" s="71" t="s">
        <v>30</v>
      </c>
      <c r="H831" s="72" t="s">
        <v>416</v>
      </c>
      <c r="I831" s="213" t="s">
        <v>105</v>
      </c>
      <c r="J831" s="72" t="s">
        <v>228</v>
      </c>
      <c r="K831" s="274">
        <v>7</v>
      </c>
      <c r="L831" s="253">
        <v>10</v>
      </c>
      <c r="M831" s="275" t="s">
        <v>21</v>
      </c>
    </row>
    <row r="832" spans="1:13">
      <c r="A832" s="157">
        <v>11</v>
      </c>
      <c r="B832" s="48" t="s">
        <v>877</v>
      </c>
      <c r="C832" s="161" t="s">
        <v>1266</v>
      </c>
      <c r="D832" s="162" t="s">
        <v>340</v>
      </c>
      <c r="E832" s="160">
        <v>8.8000000000000007</v>
      </c>
      <c r="F832" s="71" t="s">
        <v>29</v>
      </c>
      <c r="G832" s="71" t="s">
        <v>30</v>
      </c>
      <c r="H832" s="72" t="s">
        <v>416</v>
      </c>
      <c r="I832" s="213" t="s">
        <v>105</v>
      </c>
      <c r="J832" s="72" t="s">
        <v>245</v>
      </c>
      <c r="K832" s="274">
        <v>6.75</v>
      </c>
      <c r="L832" s="253">
        <v>11</v>
      </c>
      <c r="M832" s="275" t="s">
        <v>21</v>
      </c>
    </row>
    <row r="833" spans="1:13">
      <c r="A833" s="157">
        <v>12</v>
      </c>
      <c r="B833" s="5" t="s">
        <v>81</v>
      </c>
      <c r="C833" s="6" t="s">
        <v>1001</v>
      </c>
      <c r="D833" s="69" t="s">
        <v>234</v>
      </c>
      <c r="E833" s="70">
        <v>8.1</v>
      </c>
      <c r="F833" s="71" t="s">
        <v>29</v>
      </c>
      <c r="G833" s="71" t="s">
        <v>30</v>
      </c>
      <c r="H833" s="72" t="s">
        <v>416</v>
      </c>
      <c r="I833" s="213" t="s">
        <v>80</v>
      </c>
      <c r="J833" s="72" t="s">
        <v>305</v>
      </c>
      <c r="K833" s="274">
        <v>6</v>
      </c>
      <c r="L833" s="253">
        <v>12</v>
      </c>
      <c r="M833" s="275" t="s">
        <v>21</v>
      </c>
    </row>
    <row r="834" spans="1:13">
      <c r="A834" s="157">
        <v>13</v>
      </c>
      <c r="B834" s="62" t="s">
        <v>498</v>
      </c>
      <c r="C834" s="6" t="s">
        <v>460</v>
      </c>
      <c r="D834" s="69" t="s">
        <v>514</v>
      </c>
      <c r="E834" s="102">
        <v>8.1999999999999993</v>
      </c>
      <c r="F834" s="103" t="s">
        <v>72</v>
      </c>
      <c r="G834" s="103" t="s">
        <v>73</v>
      </c>
      <c r="H834" s="104" t="s">
        <v>416</v>
      </c>
      <c r="I834" s="292" t="s">
        <v>74</v>
      </c>
      <c r="J834" s="72" t="s">
        <v>869</v>
      </c>
      <c r="K834" s="274">
        <v>5.5</v>
      </c>
      <c r="L834" s="253">
        <v>13</v>
      </c>
      <c r="M834" s="275" t="s">
        <v>21</v>
      </c>
    </row>
    <row r="835" spans="1:13">
      <c r="A835" s="157">
        <v>14</v>
      </c>
      <c r="B835" s="48" t="s">
        <v>1164</v>
      </c>
      <c r="C835" s="161" t="s">
        <v>1269</v>
      </c>
      <c r="D835" s="162" t="s">
        <v>1047</v>
      </c>
      <c r="E835" s="160">
        <v>8.8000000000000007</v>
      </c>
      <c r="F835" s="71" t="s">
        <v>29</v>
      </c>
      <c r="G835" s="71" t="s">
        <v>30</v>
      </c>
      <c r="H835" s="72" t="s">
        <v>416</v>
      </c>
      <c r="I835" s="213" t="s">
        <v>105</v>
      </c>
      <c r="J835" s="72" t="s">
        <v>75</v>
      </c>
      <c r="K835" s="274">
        <v>5.25</v>
      </c>
      <c r="L835" s="253">
        <v>14</v>
      </c>
      <c r="M835" s="284" t="s">
        <v>21</v>
      </c>
    </row>
    <row r="836" spans="1:13">
      <c r="A836" s="157">
        <v>15</v>
      </c>
      <c r="B836" s="5" t="s">
        <v>266</v>
      </c>
      <c r="C836" s="6" t="s">
        <v>496</v>
      </c>
      <c r="D836" s="69" t="s">
        <v>998</v>
      </c>
      <c r="E836" s="70">
        <v>8.1999999999999993</v>
      </c>
      <c r="F836" s="71" t="s">
        <v>29</v>
      </c>
      <c r="G836" s="71" t="s">
        <v>30</v>
      </c>
      <c r="H836" s="72" t="s">
        <v>416</v>
      </c>
      <c r="I836" s="213" t="s">
        <v>182</v>
      </c>
      <c r="J836" s="72" t="s">
        <v>958</v>
      </c>
      <c r="K836" s="274">
        <v>5.25</v>
      </c>
      <c r="L836" s="253">
        <v>14</v>
      </c>
      <c r="M836" s="284" t="s">
        <v>21</v>
      </c>
    </row>
    <row r="837" spans="1:13">
      <c r="A837" s="157">
        <v>16</v>
      </c>
      <c r="B837" s="48" t="s">
        <v>1300</v>
      </c>
      <c r="C837" s="161" t="s">
        <v>954</v>
      </c>
      <c r="D837" s="162" t="s">
        <v>320</v>
      </c>
      <c r="E837" s="160">
        <v>8.6</v>
      </c>
      <c r="F837" s="71" t="s">
        <v>29</v>
      </c>
      <c r="G837" s="71" t="s">
        <v>30</v>
      </c>
      <c r="H837" s="72" t="s">
        <v>416</v>
      </c>
      <c r="I837" s="213" t="s">
        <v>58</v>
      </c>
      <c r="J837" s="72" t="s">
        <v>1317</v>
      </c>
      <c r="K837" s="264">
        <v>5.25</v>
      </c>
      <c r="L837" s="253">
        <v>16</v>
      </c>
      <c r="M837" s="284" t="s">
        <v>21</v>
      </c>
    </row>
    <row r="838" spans="1:13">
      <c r="A838" s="157">
        <v>17</v>
      </c>
      <c r="B838" s="5" t="s">
        <v>444</v>
      </c>
      <c r="C838" s="6" t="s">
        <v>496</v>
      </c>
      <c r="D838" s="69" t="s">
        <v>163</v>
      </c>
      <c r="E838" s="70">
        <v>8.4</v>
      </c>
      <c r="F838" s="71" t="s">
        <v>29</v>
      </c>
      <c r="G838" s="71" t="s">
        <v>30</v>
      </c>
      <c r="H838" s="72" t="s">
        <v>416</v>
      </c>
      <c r="I838" s="213" t="s">
        <v>182</v>
      </c>
      <c r="J838" s="72" t="s">
        <v>252</v>
      </c>
      <c r="K838" s="274">
        <v>4.25</v>
      </c>
      <c r="L838" s="253">
        <v>16</v>
      </c>
      <c r="M838" s="275"/>
    </row>
    <row r="839" spans="1:13">
      <c r="A839" s="157">
        <v>18</v>
      </c>
      <c r="B839" s="48" t="s">
        <v>612</v>
      </c>
      <c r="C839" s="158" t="s">
        <v>1048</v>
      </c>
      <c r="D839" s="159" t="s">
        <v>430</v>
      </c>
      <c r="E839" s="160">
        <v>8.1</v>
      </c>
      <c r="F839" s="71" t="s">
        <v>29</v>
      </c>
      <c r="G839" s="71" t="s">
        <v>30</v>
      </c>
      <c r="H839" s="72" t="s">
        <v>416</v>
      </c>
      <c r="I839" s="213" t="s">
        <v>117</v>
      </c>
      <c r="J839" s="72" t="s">
        <v>498</v>
      </c>
      <c r="K839" s="274">
        <v>4.25</v>
      </c>
      <c r="L839" s="253">
        <v>18</v>
      </c>
      <c r="M839" s="275"/>
    </row>
    <row r="840" spans="1:13">
      <c r="A840" s="157">
        <v>19</v>
      </c>
      <c r="B840" s="48" t="s">
        <v>793</v>
      </c>
      <c r="C840" s="158" t="s">
        <v>1301</v>
      </c>
      <c r="D840" s="159" t="s">
        <v>1302</v>
      </c>
      <c r="E840" s="160">
        <v>8.1999999999999993</v>
      </c>
      <c r="F840" s="71" t="s">
        <v>29</v>
      </c>
      <c r="G840" s="71" t="s">
        <v>30</v>
      </c>
      <c r="H840" s="72" t="s">
        <v>416</v>
      </c>
      <c r="I840" s="213" t="s">
        <v>172</v>
      </c>
      <c r="J840" s="72" t="s">
        <v>384</v>
      </c>
      <c r="K840" s="274">
        <v>3.75</v>
      </c>
      <c r="L840" s="253">
        <v>18</v>
      </c>
      <c r="M840" s="275"/>
    </row>
    <row r="841" spans="1:13">
      <c r="A841" s="157">
        <v>20</v>
      </c>
      <c r="B841" s="48" t="s">
        <v>1247</v>
      </c>
      <c r="C841" s="161" t="s">
        <v>1318</v>
      </c>
      <c r="D841" s="162" t="s">
        <v>234</v>
      </c>
      <c r="E841" s="160">
        <v>8.6</v>
      </c>
      <c r="F841" s="71" t="s">
        <v>29</v>
      </c>
      <c r="G841" s="71" t="s">
        <v>30</v>
      </c>
      <c r="H841" s="72" t="s">
        <v>416</v>
      </c>
      <c r="I841" s="213" t="s">
        <v>58</v>
      </c>
      <c r="J841" s="72" t="s">
        <v>413</v>
      </c>
      <c r="K841" s="274">
        <v>3.75</v>
      </c>
      <c r="L841" s="253">
        <v>18</v>
      </c>
      <c r="M841" s="275"/>
    </row>
    <row r="842" spans="1:13">
      <c r="A842" s="157">
        <v>21</v>
      </c>
      <c r="B842" s="5" t="s">
        <v>241</v>
      </c>
      <c r="C842" s="6" t="s">
        <v>1319</v>
      </c>
      <c r="D842" s="69" t="s">
        <v>526</v>
      </c>
      <c r="E842" s="70">
        <v>8.3000000000000007</v>
      </c>
      <c r="F842" s="71" t="s">
        <v>29</v>
      </c>
      <c r="G842" s="71" t="s">
        <v>30</v>
      </c>
      <c r="H842" s="72" t="s">
        <v>416</v>
      </c>
      <c r="I842" s="213" t="s">
        <v>182</v>
      </c>
      <c r="J842" s="72" t="s">
        <v>1261</v>
      </c>
      <c r="K842" s="274">
        <v>3.75</v>
      </c>
      <c r="L842" s="253">
        <v>18</v>
      </c>
      <c r="M842" s="275"/>
    </row>
    <row r="843" spans="1:13">
      <c r="A843" s="157">
        <v>22</v>
      </c>
      <c r="B843" s="48" t="s">
        <v>1039</v>
      </c>
      <c r="C843" s="161" t="s">
        <v>1037</v>
      </c>
      <c r="D843" s="162" t="s">
        <v>109</v>
      </c>
      <c r="E843" s="160">
        <v>8.1999999999999993</v>
      </c>
      <c r="F843" s="71" t="s">
        <v>29</v>
      </c>
      <c r="G843" s="71" t="s">
        <v>30</v>
      </c>
      <c r="H843" s="72" t="s">
        <v>416</v>
      </c>
      <c r="I843" s="213" t="s">
        <v>37</v>
      </c>
      <c r="J843" s="72" t="s">
        <v>1290</v>
      </c>
      <c r="K843" s="274">
        <v>3.75</v>
      </c>
      <c r="L843" s="253">
        <v>22</v>
      </c>
      <c r="M843" s="275"/>
    </row>
    <row r="844" spans="1:13">
      <c r="A844" s="157">
        <v>23</v>
      </c>
      <c r="B844" s="5" t="s">
        <v>391</v>
      </c>
      <c r="C844" s="6" t="s">
        <v>1320</v>
      </c>
      <c r="D844" s="69" t="s">
        <v>548</v>
      </c>
      <c r="E844" s="70">
        <v>8.1</v>
      </c>
      <c r="F844" s="71" t="s">
        <v>29</v>
      </c>
      <c r="G844" s="71" t="s">
        <v>164</v>
      </c>
      <c r="H844" s="72" t="s">
        <v>416</v>
      </c>
      <c r="I844" s="213" t="s">
        <v>93</v>
      </c>
      <c r="J844" s="72" t="s">
        <v>176</v>
      </c>
      <c r="K844" s="274">
        <v>3.5</v>
      </c>
      <c r="L844" s="253">
        <v>22</v>
      </c>
      <c r="M844" s="275"/>
    </row>
    <row r="845" spans="1:13">
      <c r="A845" s="157">
        <v>24</v>
      </c>
      <c r="B845" s="5" t="s">
        <v>335</v>
      </c>
      <c r="C845" s="6" t="s">
        <v>1303</v>
      </c>
      <c r="D845" s="69" t="s">
        <v>835</v>
      </c>
      <c r="E845" s="70">
        <v>8.1</v>
      </c>
      <c r="F845" s="71" t="s">
        <v>29</v>
      </c>
      <c r="G845" s="71" t="s">
        <v>30</v>
      </c>
      <c r="H845" s="72" t="s">
        <v>416</v>
      </c>
      <c r="I845" s="213" t="s">
        <v>182</v>
      </c>
      <c r="J845" s="72" t="s">
        <v>931</v>
      </c>
      <c r="K845" s="274">
        <v>3.5</v>
      </c>
      <c r="L845" s="253">
        <v>22</v>
      </c>
      <c r="M845" s="275"/>
    </row>
    <row r="846" spans="1:13">
      <c r="A846" s="157">
        <v>25</v>
      </c>
      <c r="B846" s="48" t="s">
        <v>1317</v>
      </c>
      <c r="C846" s="158" t="s">
        <v>1028</v>
      </c>
      <c r="D846" s="159" t="s">
        <v>1029</v>
      </c>
      <c r="E846" s="160">
        <v>8.1999999999999993</v>
      </c>
      <c r="F846" s="71" t="s">
        <v>29</v>
      </c>
      <c r="G846" s="71" t="s">
        <v>30</v>
      </c>
      <c r="H846" s="72" t="s">
        <v>416</v>
      </c>
      <c r="I846" s="213" t="s">
        <v>54</v>
      </c>
      <c r="J846" s="72" t="s">
        <v>1011</v>
      </c>
      <c r="K846" s="274">
        <v>3.5</v>
      </c>
      <c r="L846" s="253">
        <v>22</v>
      </c>
      <c r="M846" s="275"/>
    </row>
    <row r="847" spans="1:13">
      <c r="A847" s="157">
        <v>26</v>
      </c>
      <c r="B847" s="48" t="s">
        <v>962</v>
      </c>
      <c r="C847" s="161" t="s">
        <v>1268</v>
      </c>
      <c r="D847" s="162" t="s">
        <v>676</v>
      </c>
      <c r="E847" s="160">
        <v>8.1</v>
      </c>
      <c r="F847" s="71" t="s">
        <v>29</v>
      </c>
      <c r="G847" s="71" t="s">
        <v>30</v>
      </c>
      <c r="H847" s="72" t="s">
        <v>416</v>
      </c>
      <c r="I847" s="213" t="s">
        <v>58</v>
      </c>
      <c r="J847" s="72" t="s">
        <v>1180</v>
      </c>
      <c r="K847" s="274">
        <v>3.5</v>
      </c>
      <c r="L847" s="253">
        <v>26</v>
      </c>
      <c r="M847" s="275"/>
    </row>
    <row r="848" spans="1:13">
      <c r="A848" s="157">
        <v>27</v>
      </c>
      <c r="B848" s="5" t="s">
        <v>515</v>
      </c>
      <c r="C848" s="6" t="s">
        <v>1254</v>
      </c>
      <c r="D848" s="69" t="s">
        <v>593</v>
      </c>
      <c r="E848" s="70">
        <v>8.4</v>
      </c>
      <c r="F848" s="71" t="s">
        <v>29</v>
      </c>
      <c r="G848" s="71" t="s">
        <v>30</v>
      </c>
      <c r="H848" s="72" t="s">
        <v>416</v>
      </c>
      <c r="I848" s="213" t="s">
        <v>230</v>
      </c>
      <c r="J848" s="72" t="s">
        <v>258</v>
      </c>
      <c r="K848" s="274">
        <v>3.25</v>
      </c>
      <c r="L848" s="253">
        <v>26</v>
      </c>
      <c r="M848" s="275"/>
    </row>
    <row r="849" spans="1:13">
      <c r="A849" s="157">
        <v>28</v>
      </c>
      <c r="B849" s="48" t="s">
        <v>790</v>
      </c>
      <c r="C849" s="158" t="s">
        <v>963</v>
      </c>
      <c r="D849" s="159" t="s">
        <v>289</v>
      </c>
      <c r="E849" s="160">
        <v>8.1</v>
      </c>
      <c r="F849" s="71" t="s">
        <v>29</v>
      </c>
      <c r="G849" s="71" t="s">
        <v>30</v>
      </c>
      <c r="H849" s="72" t="s">
        <v>416</v>
      </c>
      <c r="I849" s="213" t="s">
        <v>100</v>
      </c>
      <c r="J849" s="72" t="s">
        <v>381</v>
      </c>
      <c r="K849" s="274">
        <v>3.25</v>
      </c>
      <c r="L849" s="253">
        <v>26</v>
      </c>
      <c r="M849" s="275"/>
    </row>
    <row r="850" spans="1:13">
      <c r="A850" s="157">
        <v>29</v>
      </c>
      <c r="B850" s="48" t="s">
        <v>891</v>
      </c>
      <c r="C850" s="161" t="s">
        <v>1321</v>
      </c>
      <c r="D850" s="162" t="s">
        <v>835</v>
      </c>
      <c r="E850" s="160">
        <v>8.1999999999999993</v>
      </c>
      <c r="F850" s="71" t="s">
        <v>29</v>
      </c>
      <c r="G850" s="71" t="s">
        <v>30</v>
      </c>
      <c r="H850" s="72" t="s">
        <v>416</v>
      </c>
      <c r="I850" s="213" t="s">
        <v>58</v>
      </c>
      <c r="J850" s="72" t="s">
        <v>921</v>
      </c>
      <c r="K850" s="274">
        <v>3.25</v>
      </c>
      <c r="L850" s="253">
        <v>29</v>
      </c>
      <c r="M850" s="275"/>
    </row>
    <row r="851" spans="1:13">
      <c r="A851" s="157">
        <v>30</v>
      </c>
      <c r="B851" s="48" t="s">
        <v>782</v>
      </c>
      <c r="C851" s="158" t="s">
        <v>1027</v>
      </c>
      <c r="D851" s="159" t="s">
        <v>510</v>
      </c>
      <c r="E851" s="160">
        <v>8.3000000000000007</v>
      </c>
      <c r="F851" s="71" t="s">
        <v>29</v>
      </c>
      <c r="G851" s="71" t="s">
        <v>30</v>
      </c>
      <c r="H851" s="72" t="s">
        <v>416</v>
      </c>
      <c r="I851" s="213" t="s">
        <v>117</v>
      </c>
      <c r="J851" s="72" t="s">
        <v>97</v>
      </c>
      <c r="K851" s="274">
        <v>3</v>
      </c>
      <c r="L851" s="253">
        <v>29</v>
      </c>
      <c r="M851" s="275"/>
    </row>
    <row r="852" spans="1:13">
      <c r="A852" s="157">
        <v>31</v>
      </c>
      <c r="B852" s="5" t="s">
        <v>487</v>
      </c>
      <c r="C852" s="6" t="s">
        <v>1046</v>
      </c>
      <c r="D852" s="69" t="s">
        <v>1047</v>
      </c>
      <c r="E852" s="70">
        <v>8.4</v>
      </c>
      <c r="F852" s="71" t="s">
        <v>29</v>
      </c>
      <c r="G852" s="71" t="s">
        <v>30</v>
      </c>
      <c r="H852" s="72" t="s">
        <v>416</v>
      </c>
      <c r="I852" s="213" t="s">
        <v>182</v>
      </c>
      <c r="J852" s="72" t="s">
        <v>202</v>
      </c>
      <c r="K852" s="274">
        <v>3</v>
      </c>
      <c r="L852" s="253">
        <v>29</v>
      </c>
      <c r="M852" s="275"/>
    </row>
    <row r="853" spans="1:13">
      <c r="A853" s="157">
        <v>32</v>
      </c>
      <c r="B853" s="5" t="s">
        <v>491</v>
      </c>
      <c r="C853" s="6" t="s">
        <v>1322</v>
      </c>
      <c r="D853" s="69" t="s">
        <v>683</v>
      </c>
      <c r="E853" s="70">
        <v>8.1</v>
      </c>
      <c r="F853" s="71" t="s">
        <v>72</v>
      </c>
      <c r="G853" s="71" t="s">
        <v>73</v>
      </c>
      <c r="H853" s="72" t="s">
        <v>416</v>
      </c>
      <c r="I853" s="213" t="s">
        <v>74</v>
      </c>
      <c r="J853" s="72" t="s">
        <v>1273</v>
      </c>
      <c r="K853" s="274">
        <v>3</v>
      </c>
      <c r="L853" s="253">
        <v>32</v>
      </c>
      <c r="M853" s="275"/>
    </row>
    <row r="854" spans="1:13">
      <c r="A854" s="157">
        <v>33</v>
      </c>
      <c r="B854" s="5" t="s">
        <v>173</v>
      </c>
      <c r="C854" s="6" t="s">
        <v>597</v>
      </c>
      <c r="D854" s="69" t="s">
        <v>1279</v>
      </c>
      <c r="E854" s="70">
        <v>8.4</v>
      </c>
      <c r="F854" s="71" t="s">
        <v>29</v>
      </c>
      <c r="G854" s="71" t="s">
        <v>30</v>
      </c>
      <c r="H854" s="72" t="s">
        <v>416</v>
      </c>
      <c r="I854" s="213" t="s">
        <v>230</v>
      </c>
      <c r="J854" s="72" t="s">
        <v>118</v>
      </c>
      <c r="K854" s="274">
        <v>2.75</v>
      </c>
      <c r="L854" s="253">
        <v>32</v>
      </c>
      <c r="M854" s="275"/>
    </row>
    <row r="855" spans="1:13">
      <c r="A855" s="157">
        <v>34</v>
      </c>
      <c r="B855" s="62" t="s">
        <v>244</v>
      </c>
      <c r="C855" s="6" t="s">
        <v>1323</v>
      </c>
      <c r="D855" s="69" t="s">
        <v>430</v>
      </c>
      <c r="E855" s="102">
        <v>8.1</v>
      </c>
      <c r="F855" s="103" t="s">
        <v>29</v>
      </c>
      <c r="G855" s="103" t="s">
        <v>30</v>
      </c>
      <c r="H855" s="104" t="s">
        <v>416</v>
      </c>
      <c r="I855" s="292" t="s">
        <v>80</v>
      </c>
      <c r="J855" s="72" t="s">
        <v>391</v>
      </c>
      <c r="K855" s="274">
        <v>2.75</v>
      </c>
      <c r="L855" s="253">
        <v>32</v>
      </c>
      <c r="M855" s="275"/>
    </row>
    <row r="856" spans="1:13">
      <c r="A856" s="157">
        <v>35</v>
      </c>
      <c r="B856" s="5" t="s">
        <v>373</v>
      </c>
      <c r="C856" s="6" t="s">
        <v>1324</v>
      </c>
      <c r="D856" s="69" t="s">
        <v>447</v>
      </c>
      <c r="E856" s="70">
        <v>8.4</v>
      </c>
      <c r="F856" s="71" t="s">
        <v>29</v>
      </c>
      <c r="G856" s="71" t="s">
        <v>30</v>
      </c>
      <c r="H856" s="72" t="s">
        <v>416</v>
      </c>
      <c r="I856" s="213" t="s">
        <v>230</v>
      </c>
      <c r="J856" s="72" t="s">
        <v>747</v>
      </c>
      <c r="K856" s="274">
        <v>2.75</v>
      </c>
      <c r="L856" s="253">
        <v>35</v>
      </c>
      <c r="M856" s="275"/>
    </row>
    <row r="857" spans="1:13">
      <c r="A857" s="157">
        <v>36</v>
      </c>
      <c r="B857" s="48" t="s">
        <v>990</v>
      </c>
      <c r="C857" s="161" t="s">
        <v>940</v>
      </c>
      <c r="D857" s="162" t="s">
        <v>84</v>
      </c>
      <c r="E857" s="160">
        <v>8.6</v>
      </c>
      <c r="F857" s="71" t="s">
        <v>29</v>
      </c>
      <c r="G857" s="71" t="s">
        <v>30</v>
      </c>
      <c r="H857" s="72" t="s">
        <v>416</v>
      </c>
      <c r="I857" s="213" t="s">
        <v>58</v>
      </c>
      <c r="J857" s="72" t="s">
        <v>50</v>
      </c>
      <c r="K857" s="274">
        <v>2.5</v>
      </c>
      <c r="L857" s="253">
        <v>35</v>
      </c>
      <c r="M857" s="275"/>
    </row>
    <row r="858" spans="1:13">
      <c r="A858" s="157">
        <v>37</v>
      </c>
      <c r="B858" s="48" t="s">
        <v>664</v>
      </c>
      <c r="C858" s="158" t="s">
        <v>1325</v>
      </c>
      <c r="D858" s="159" t="s">
        <v>493</v>
      </c>
      <c r="E858" s="160">
        <v>8.1</v>
      </c>
      <c r="F858" s="71" t="s">
        <v>29</v>
      </c>
      <c r="G858" s="71" t="s">
        <v>30</v>
      </c>
      <c r="H858" s="72" t="s">
        <v>416</v>
      </c>
      <c r="I858" s="213" t="s">
        <v>100</v>
      </c>
      <c r="J858" s="72" t="s">
        <v>418</v>
      </c>
      <c r="K858" s="274">
        <v>2.5</v>
      </c>
      <c r="L858" s="253">
        <v>37</v>
      </c>
      <c r="M858" s="275"/>
    </row>
    <row r="859" spans="1:13">
      <c r="A859" s="157">
        <v>38</v>
      </c>
      <c r="B859" s="48" t="s">
        <v>598</v>
      </c>
      <c r="C859" s="158" t="s">
        <v>1326</v>
      </c>
      <c r="D859" s="159" t="s">
        <v>493</v>
      </c>
      <c r="E859" s="160">
        <v>8.1</v>
      </c>
      <c r="F859" s="71" t="s">
        <v>29</v>
      </c>
      <c r="G859" s="71" t="s">
        <v>30</v>
      </c>
      <c r="H859" s="72" t="s">
        <v>416</v>
      </c>
      <c r="I859" s="213" t="s">
        <v>172</v>
      </c>
      <c r="J859" s="72" t="s">
        <v>395</v>
      </c>
      <c r="K859" s="274">
        <v>2.25</v>
      </c>
      <c r="L859" s="253">
        <v>38</v>
      </c>
      <c r="M859" s="275"/>
    </row>
    <row r="860" spans="1:13">
      <c r="A860" s="157">
        <v>39</v>
      </c>
      <c r="B860" s="48" t="s">
        <v>719</v>
      </c>
      <c r="C860" s="158" t="s">
        <v>1043</v>
      </c>
      <c r="D860" s="159" t="s">
        <v>171</v>
      </c>
      <c r="E860" s="160">
        <v>8.1999999999999993</v>
      </c>
      <c r="F860" s="71" t="s">
        <v>29</v>
      </c>
      <c r="G860" s="71" t="s">
        <v>30</v>
      </c>
      <c r="H860" s="72" t="s">
        <v>416</v>
      </c>
      <c r="I860" s="213" t="s">
        <v>100</v>
      </c>
      <c r="J860" s="72" t="s">
        <v>864</v>
      </c>
      <c r="K860" s="274">
        <v>1.75</v>
      </c>
      <c r="L860" s="253">
        <v>39</v>
      </c>
      <c r="M860" s="275"/>
    </row>
    <row r="861" spans="1:13">
      <c r="A861" s="157">
        <v>40</v>
      </c>
      <c r="B861" s="5" t="s">
        <v>324</v>
      </c>
      <c r="C861" s="6" t="s">
        <v>1327</v>
      </c>
      <c r="D861" s="69" t="s">
        <v>1328</v>
      </c>
      <c r="E861" s="70">
        <v>8.1</v>
      </c>
      <c r="F861" s="71" t="s">
        <v>72</v>
      </c>
      <c r="G861" s="71" t="s">
        <v>73</v>
      </c>
      <c r="H861" s="72" t="s">
        <v>416</v>
      </c>
      <c r="I861" s="213" t="s">
        <v>74</v>
      </c>
      <c r="J861" s="72" t="s">
        <v>353</v>
      </c>
      <c r="K861" s="274">
        <v>1.5</v>
      </c>
      <c r="L861" s="253">
        <v>39</v>
      </c>
      <c r="M861" s="275"/>
    </row>
    <row r="862" spans="1:13">
      <c r="A862" s="157">
        <v>41</v>
      </c>
      <c r="B862" s="5" t="s">
        <v>441</v>
      </c>
      <c r="C862" s="6" t="s">
        <v>1105</v>
      </c>
      <c r="D862" s="69" t="s">
        <v>52</v>
      </c>
      <c r="E862" s="70">
        <v>8.1</v>
      </c>
      <c r="F862" s="71" t="s">
        <v>29</v>
      </c>
      <c r="G862" s="71" t="s">
        <v>164</v>
      </c>
      <c r="H862" s="72" t="s">
        <v>416</v>
      </c>
      <c r="I862" s="213" t="s">
        <v>93</v>
      </c>
      <c r="J862" s="72" t="s">
        <v>134</v>
      </c>
      <c r="K862" s="274">
        <v>1.5</v>
      </c>
      <c r="L862" s="253">
        <v>39</v>
      </c>
      <c r="M862" s="275"/>
    </row>
    <row r="863" spans="1:13">
      <c r="A863" s="157">
        <v>42</v>
      </c>
      <c r="B863" s="48" t="s">
        <v>1199</v>
      </c>
      <c r="C863" s="161" t="s">
        <v>940</v>
      </c>
      <c r="D863" s="162" t="s">
        <v>736</v>
      </c>
      <c r="E863" s="160">
        <v>8.1999999999999993</v>
      </c>
      <c r="F863" s="71" t="s">
        <v>29</v>
      </c>
      <c r="G863" s="71" t="s">
        <v>30</v>
      </c>
      <c r="H863" s="72" t="s">
        <v>416</v>
      </c>
      <c r="I863" s="213" t="s">
        <v>37</v>
      </c>
      <c r="J863" s="72" t="s">
        <v>59</v>
      </c>
      <c r="K863" s="274">
        <v>1.5</v>
      </c>
      <c r="L863" s="253">
        <v>39</v>
      </c>
      <c r="M863" s="275"/>
    </row>
    <row r="864" spans="1:13">
      <c r="A864" s="157">
        <v>43</v>
      </c>
      <c r="B864" s="48" t="s">
        <v>1277</v>
      </c>
      <c r="C864" s="161" t="s">
        <v>1260</v>
      </c>
      <c r="D864" s="162" t="s">
        <v>247</v>
      </c>
      <c r="E864" s="160">
        <v>8.1999999999999993</v>
      </c>
      <c r="F864" s="71" t="s">
        <v>29</v>
      </c>
      <c r="G864" s="71" t="s">
        <v>30</v>
      </c>
      <c r="H864" s="72" t="s">
        <v>416</v>
      </c>
      <c r="I864" s="213" t="s">
        <v>37</v>
      </c>
      <c r="J864" s="72" t="s">
        <v>502</v>
      </c>
      <c r="K864" s="274">
        <v>1.5</v>
      </c>
      <c r="L864" s="253">
        <v>39</v>
      </c>
      <c r="M864" s="275"/>
    </row>
    <row r="865" spans="1:14">
      <c r="A865" s="157">
        <v>44</v>
      </c>
      <c r="B865" s="48" t="s">
        <v>604</v>
      </c>
      <c r="C865" s="158" t="s">
        <v>1045</v>
      </c>
      <c r="D865" s="159" t="s">
        <v>582</v>
      </c>
      <c r="E865" s="160">
        <v>8.1999999999999993</v>
      </c>
      <c r="F865" s="71" t="s">
        <v>29</v>
      </c>
      <c r="G865" s="71" t="s">
        <v>30</v>
      </c>
      <c r="H865" s="72" t="s">
        <v>416</v>
      </c>
      <c r="I865" s="213" t="s">
        <v>54</v>
      </c>
      <c r="J865" s="72" t="s">
        <v>833</v>
      </c>
      <c r="K865" s="274">
        <v>1.5</v>
      </c>
      <c r="L865" s="253">
        <v>39</v>
      </c>
      <c r="M865" s="275"/>
    </row>
    <row r="866" spans="1:14">
      <c r="A866" s="157">
        <v>45</v>
      </c>
      <c r="B866" s="48" t="s">
        <v>579</v>
      </c>
      <c r="C866" s="158" t="s">
        <v>1297</v>
      </c>
      <c r="D866" s="159" t="s">
        <v>430</v>
      </c>
      <c r="E866" s="160">
        <v>8.3000000000000007</v>
      </c>
      <c r="F866" s="71" t="s">
        <v>29</v>
      </c>
      <c r="G866" s="71" t="s">
        <v>30</v>
      </c>
      <c r="H866" s="72" t="s">
        <v>416</v>
      </c>
      <c r="I866" s="213" t="s">
        <v>117</v>
      </c>
      <c r="J866" s="72" t="s">
        <v>266</v>
      </c>
      <c r="K866" s="274">
        <v>1.25</v>
      </c>
      <c r="L866" s="253">
        <v>45</v>
      </c>
      <c r="M866" s="275"/>
    </row>
    <row r="867" spans="1:14">
      <c r="A867" s="157">
        <v>46</v>
      </c>
      <c r="B867" s="48" t="s">
        <v>1329</v>
      </c>
      <c r="C867" s="161" t="s">
        <v>65</v>
      </c>
      <c r="D867" s="162" t="s">
        <v>471</v>
      </c>
      <c r="E867" s="160">
        <v>8.1999999999999993</v>
      </c>
      <c r="F867" s="71" t="s">
        <v>29</v>
      </c>
      <c r="G867" s="71" t="s">
        <v>30</v>
      </c>
      <c r="H867" s="72" t="s">
        <v>416</v>
      </c>
      <c r="I867" s="213" t="s">
        <v>37</v>
      </c>
      <c r="J867" s="72" t="s">
        <v>853</v>
      </c>
      <c r="K867" s="274">
        <v>1.25</v>
      </c>
      <c r="L867" s="253">
        <v>45</v>
      </c>
      <c r="M867" s="275"/>
    </row>
    <row r="868" spans="1:14">
      <c r="A868" s="157">
        <v>47</v>
      </c>
      <c r="B868" s="48" t="s">
        <v>1295</v>
      </c>
      <c r="C868" s="158" t="s">
        <v>1123</v>
      </c>
      <c r="D868" s="159" t="s">
        <v>910</v>
      </c>
      <c r="E868" s="160">
        <v>8.1999999999999993</v>
      </c>
      <c r="F868" s="71" t="s">
        <v>29</v>
      </c>
      <c r="G868" s="71" t="s">
        <v>30</v>
      </c>
      <c r="H868" s="72" t="s">
        <v>416</v>
      </c>
      <c r="I868" s="213" t="s">
        <v>133</v>
      </c>
      <c r="J868" s="72" t="s">
        <v>1098</v>
      </c>
      <c r="K868" s="274">
        <v>1.25</v>
      </c>
      <c r="L868" s="253">
        <v>45</v>
      </c>
      <c r="M868" s="275"/>
    </row>
    <row r="869" spans="1:14">
      <c r="A869" s="157">
        <v>48</v>
      </c>
      <c r="B869" s="48" t="s">
        <v>1309</v>
      </c>
      <c r="C869" s="161" t="s">
        <v>1018</v>
      </c>
      <c r="D869" s="162" t="s">
        <v>1019</v>
      </c>
      <c r="E869" s="160">
        <v>8.1</v>
      </c>
      <c r="F869" s="71" t="s">
        <v>29</v>
      </c>
      <c r="G869" s="71" t="s">
        <v>30</v>
      </c>
      <c r="H869" s="72" t="s">
        <v>416</v>
      </c>
      <c r="I869" s="213" t="s">
        <v>37</v>
      </c>
      <c r="J869" s="72" t="s">
        <v>254</v>
      </c>
      <c r="K869" s="274">
        <v>0.25</v>
      </c>
      <c r="L869" s="253">
        <v>48</v>
      </c>
      <c r="M869" s="275"/>
    </row>
    <row r="870" spans="1:14">
      <c r="A870" s="157">
        <v>49</v>
      </c>
      <c r="B870" s="5" t="s">
        <v>388</v>
      </c>
      <c r="C870" s="6" t="s">
        <v>1330</v>
      </c>
      <c r="D870" s="69" t="s">
        <v>510</v>
      </c>
      <c r="E870" s="70">
        <v>8.1</v>
      </c>
      <c r="F870" s="71" t="s">
        <v>29</v>
      </c>
      <c r="G870" s="71" t="s">
        <v>30</v>
      </c>
      <c r="H870" s="72" t="s">
        <v>416</v>
      </c>
      <c r="I870" s="213" t="s">
        <v>80</v>
      </c>
      <c r="J870" s="72" t="s">
        <v>257</v>
      </c>
      <c r="K870" s="274">
        <v>0.25</v>
      </c>
      <c r="L870" s="253">
        <v>48</v>
      </c>
      <c r="M870" s="275"/>
    </row>
    <row r="871" spans="1:14">
      <c r="A871" s="157">
        <v>50</v>
      </c>
      <c r="B871" s="48" t="s">
        <v>741</v>
      </c>
      <c r="C871" s="158" t="s">
        <v>1331</v>
      </c>
      <c r="D871" s="159" t="s">
        <v>1332</v>
      </c>
      <c r="E871" s="160">
        <v>8.1999999999999993</v>
      </c>
      <c r="F871" s="71" t="s">
        <v>53</v>
      </c>
      <c r="G871" s="71" t="s">
        <v>30</v>
      </c>
      <c r="H871" s="72" t="s">
        <v>416</v>
      </c>
      <c r="I871" s="213" t="s">
        <v>32</v>
      </c>
      <c r="J871" s="72" t="s">
        <v>179</v>
      </c>
      <c r="K871" s="274">
        <v>0.25</v>
      </c>
      <c r="L871" s="253">
        <v>48</v>
      </c>
      <c r="M871" s="275"/>
    </row>
    <row r="872" spans="1:14">
      <c r="A872" s="157">
        <v>51</v>
      </c>
      <c r="B872" s="48" t="s">
        <v>1042</v>
      </c>
      <c r="C872" s="158" t="s">
        <v>214</v>
      </c>
      <c r="D872" s="159" t="s">
        <v>175</v>
      </c>
      <c r="E872" s="160">
        <v>8.1999999999999993</v>
      </c>
      <c r="F872" s="71" t="s">
        <v>53</v>
      </c>
      <c r="G872" s="71" t="s">
        <v>30</v>
      </c>
      <c r="H872" s="72" t="s">
        <v>416</v>
      </c>
      <c r="I872" s="213" t="s">
        <v>133</v>
      </c>
      <c r="J872" s="72" t="s">
        <v>1329</v>
      </c>
      <c r="K872" s="274">
        <v>0.25</v>
      </c>
      <c r="L872" s="253">
        <v>48</v>
      </c>
      <c r="M872" s="275"/>
    </row>
    <row r="873" spans="1:14">
      <c r="A873" s="157">
        <v>52</v>
      </c>
      <c r="B873" s="48" t="s">
        <v>743</v>
      </c>
      <c r="C873" s="158" t="s">
        <v>1333</v>
      </c>
      <c r="D873" s="159" t="s">
        <v>1334</v>
      </c>
      <c r="E873" s="160">
        <v>8.3000000000000007</v>
      </c>
      <c r="F873" s="71" t="s">
        <v>53</v>
      </c>
      <c r="G873" s="71" t="s">
        <v>30</v>
      </c>
      <c r="H873" s="72" t="s">
        <v>416</v>
      </c>
      <c r="I873" s="213" t="s">
        <v>32</v>
      </c>
      <c r="J873" s="72" t="s">
        <v>309</v>
      </c>
      <c r="K873" s="274">
        <v>0</v>
      </c>
      <c r="L873" s="253">
        <v>52</v>
      </c>
      <c r="M873" s="275"/>
    </row>
    <row r="874" spans="1:14">
      <c r="A874" s="157">
        <v>53</v>
      </c>
      <c r="B874" s="48" t="s">
        <v>657</v>
      </c>
      <c r="C874" s="158" t="s">
        <v>451</v>
      </c>
      <c r="D874" s="159" t="s">
        <v>112</v>
      </c>
      <c r="E874" s="160">
        <v>8.3000000000000007</v>
      </c>
      <c r="F874" s="71" t="s">
        <v>53</v>
      </c>
      <c r="G874" s="71" t="s">
        <v>30</v>
      </c>
      <c r="H874" s="72" t="s">
        <v>416</v>
      </c>
      <c r="I874" s="213" t="s">
        <v>32</v>
      </c>
      <c r="J874" s="72" t="s">
        <v>635</v>
      </c>
      <c r="K874" s="274">
        <v>0</v>
      </c>
      <c r="L874" s="253">
        <v>52</v>
      </c>
      <c r="M874" s="275"/>
    </row>
    <row r="875" spans="1:14">
      <c r="A875" s="157">
        <v>54</v>
      </c>
      <c r="B875" s="5" t="s">
        <v>488</v>
      </c>
      <c r="C875" s="6" t="s">
        <v>1012</v>
      </c>
      <c r="D875" s="69" t="s">
        <v>1029</v>
      </c>
      <c r="E875" s="70">
        <v>8.1</v>
      </c>
      <c r="F875" s="71" t="s">
        <v>29</v>
      </c>
      <c r="G875" s="71" t="s">
        <v>30</v>
      </c>
      <c r="H875" s="72" t="s">
        <v>416</v>
      </c>
      <c r="I875" s="213" t="s">
        <v>206</v>
      </c>
      <c r="J875" s="72" t="s">
        <v>1009</v>
      </c>
      <c r="K875" s="274">
        <v>0</v>
      </c>
      <c r="L875" s="253">
        <v>52</v>
      </c>
      <c r="M875" s="275"/>
    </row>
    <row r="876" spans="1:14">
      <c r="A876" s="240">
        <v>17</v>
      </c>
      <c r="B876" s="243" t="s">
        <v>188</v>
      </c>
      <c r="C876" s="215" t="s">
        <v>1335</v>
      </c>
      <c r="D876" s="216" t="s">
        <v>1258</v>
      </c>
      <c r="E876" s="217">
        <v>8.8000000000000007</v>
      </c>
      <c r="F876" s="218" t="s">
        <v>29</v>
      </c>
      <c r="G876" s="219" t="s">
        <v>30</v>
      </c>
      <c r="H876" s="240" t="s">
        <v>1336</v>
      </c>
      <c r="I876" s="240" t="s">
        <v>105</v>
      </c>
      <c r="J876" s="240"/>
      <c r="K876" s="220">
        <v>19.25</v>
      </c>
      <c r="L876" s="275">
        <f t="shared" ref="L876:L909" si="13">RANK(K876,$K$876:$K$909)</f>
        <v>1</v>
      </c>
      <c r="M876" s="233" t="s">
        <v>18</v>
      </c>
      <c r="N876" s="246"/>
    </row>
    <row r="877" spans="1:14">
      <c r="A877" s="240">
        <v>1</v>
      </c>
      <c r="B877" s="243" t="s">
        <v>184</v>
      </c>
      <c r="C877" s="215" t="s">
        <v>277</v>
      </c>
      <c r="D877" s="216" t="s">
        <v>430</v>
      </c>
      <c r="E877" s="217">
        <v>8.1</v>
      </c>
      <c r="F877" s="218" t="s">
        <v>29</v>
      </c>
      <c r="G877" s="219" t="s">
        <v>30</v>
      </c>
      <c r="H877" s="240" t="s">
        <v>1336</v>
      </c>
      <c r="I877" s="240" t="s">
        <v>117</v>
      </c>
      <c r="J877" s="240"/>
      <c r="K877" s="220">
        <v>19</v>
      </c>
      <c r="L877" s="275">
        <f t="shared" si="13"/>
        <v>2</v>
      </c>
      <c r="M877" s="233" t="s">
        <v>19</v>
      </c>
      <c r="N877" s="246"/>
    </row>
    <row r="878" spans="1:14">
      <c r="A878" s="240">
        <v>4</v>
      </c>
      <c r="B878" s="243" t="s">
        <v>267</v>
      </c>
      <c r="C878" s="241" t="s">
        <v>1316</v>
      </c>
      <c r="D878" s="63" t="s">
        <v>250</v>
      </c>
      <c r="E878" s="221">
        <v>8.1</v>
      </c>
      <c r="F878" s="222" t="s">
        <v>29</v>
      </c>
      <c r="G878" s="222" t="s">
        <v>30</v>
      </c>
      <c r="H878" s="240" t="s">
        <v>1336</v>
      </c>
      <c r="I878" s="240" t="s">
        <v>80</v>
      </c>
      <c r="J878" s="240"/>
      <c r="K878" s="220">
        <v>18.25</v>
      </c>
      <c r="L878" s="275">
        <f t="shared" si="13"/>
        <v>3</v>
      </c>
      <c r="M878" s="233" t="s">
        <v>19</v>
      </c>
      <c r="N878" s="246"/>
    </row>
    <row r="879" spans="1:14">
      <c r="A879" s="240">
        <v>23</v>
      </c>
      <c r="B879" s="243" t="s">
        <v>258</v>
      </c>
      <c r="C879" s="215" t="s">
        <v>1012</v>
      </c>
      <c r="D879" s="216" t="s">
        <v>479</v>
      </c>
      <c r="E879" s="217">
        <v>8.5</v>
      </c>
      <c r="F879" s="218" t="s">
        <v>53</v>
      </c>
      <c r="G879" s="219" t="s">
        <v>30</v>
      </c>
      <c r="H879" s="240" t="s">
        <v>1336</v>
      </c>
      <c r="I879" s="240" t="s">
        <v>58</v>
      </c>
      <c r="J879" s="240"/>
      <c r="K879" s="220">
        <v>16.75</v>
      </c>
      <c r="L879" s="275">
        <f t="shared" si="13"/>
        <v>4</v>
      </c>
      <c r="M879" s="233" t="s">
        <v>20</v>
      </c>
      <c r="N879" s="246"/>
    </row>
    <row r="880" spans="1:14">
      <c r="A880" s="240">
        <v>24</v>
      </c>
      <c r="B880" s="243" t="s">
        <v>404</v>
      </c>
      <c r="C880" s="64" t="s">
        <v>1016</v>
      </c>
      <c r="D880" s="216" t="s">
        <v>342</v>
      </c>
      <c r="E880" s="221">
        <v>8.1</v>
      </c>
      <c r="F880" s="218" t="s">
        <v>29</v>
      </c>
      <c r="G880" s="219" t="s">
        <v>30</v>
      </c>
      <c r="H880" s="240" t="s">
        <v>1336</v>
      </c>
      <c r="I880" s="240" t="s">
        <v>80</v>
      </c>
      <c r="J880" s="240"/>
      <c r="K880" s="220">
        <v>15.25</v>
      </c>
      <c r="L880" s="275">
        <f t="shared" si="13"/>
        <v>5</v>
      </c>
      <c r="M880" s="233" t="s">
        <v>20</v>
      </c>
      <c r="N880" s="246"/>
    </row>
    <row r="881" spans="1:14">
      <c r="A881" s="240">
        <v>5</v>
      </c>
      <c r="B881" s="243" t="s">
        <v>252</v>
      </c>
      <c r="C881" s="215" t="s">
        <v>1008</v>
      </c>
      <c r="D881" s="216" t="s">
        <v>186</v>
      </c>
      <c r="E881" s="217">
        <v>8.3000000000000007</v>
      </c>
      <c r="F881" s="218" t="s">
        <v>29</v>
      </c>
      <c r="G881" s="219" t="s">
        <v>30</v>
      </c>
      <c r="H881" s="240" t="s">
        <v>1336</v>
      </c>
      <c r="I881" s="240" t="s">
        <v>32</v>
      </c>
      <c r="J881" s="240"/>
      <c r="K881" s="220">
        <v>15.25</v>
      </c>
      <c r="L881" s="275">
        <f t="shared" si="13"/>
        <v>5</v>
      </c>
      <c r="M881" s="233" t="s">
        <v>20</v>
      </c>
      <c r="N881" s="246"/>
    </row>
    <row r="882" spans="1:14">
      <c r="A882" s="240">
        <v>19</v>
      </c>
      <c r="B882" s="243" t="s">
        <v>153</v>
      </c>
      <c r="C882" s="215" t="s">
        <v>1337</v>
      </c>
      <c r="D882" s="216" t="s">
        <v>978</v>
      </c>
      <c r="E882" s="221">
        <v>8.1</v>
      </c>
      <c r="F882" s="222" t="s">
        <v>29</v>
      </c>
      <c r="G882" s="222" t="s">
        <v>30</v>
      </c>
      <c r="H882" s="240" t="s">
        <v>1336</v>
      </c>
      <c r="I882" s="240" t="s">
        <v>80</v>
      </c>
      <c r="J882" s="240"/>
      <c r="K882" s="220">
        <v>14.75</v>
      </c>
      <c r="L882" s="275">
        <f t="shared" si="13"/>
        <v>7</v>
      </c>
      <c r="M882" s="233" t="s">
        <v>20</v>
      </c>
      <c r="N882" s="246"/>
    </row>
    <row r="883" spans="1:14">
      <c r="A883" s="240">
        <v>9</v>
      </c>
      <c r="B883" s="243" t="s">
        <v>248</v>
      </c>
      <c r="C883" s="223" t="s">
        <v>1170</v>
      </c>
      <c r="D883" s="224" t="s">
        <v>1063</v>
      </c>
      <c r="E883" s="217">
        <v>8.3000000000000007</v>
      </c>
      <c r="F883" s="219" t="s">
        <v>29</v>
      </c>
      <c r="G883" s="219" t="s">
        <v>30</v>
      </c>
      <c r="H883" s="240" t="s">
        <v>1336</v>
      </c>
      <c r="I883" s="240" t="s">
        <v>117</v>
      </c>
      <c r="J883" s="240"/>
      <c r="K883" s="220">
        <v>13</v>
      </c>
      <c r="L883" s="275">
        <f t="shared" si="13"/>
        <v>8</v>
      </c>
      <c r="M883" s="233" t="s">
        <v>20</v>
      </c>
      <c r="N883" s="246"/>
    </row>
    <row r="884" spans="1:14">
      <c r="A884" s="240">
        <v>21</v>
      </c>
      <c r="B884" s="243" t="s">
        <v>135</v>
      </c>
      <c r="C884" s="215" t="s">
        <v>1338</v>
      </c>
      <c r="D884" s="216" t="s">
        <v>234</v>
      </c>
      <c r="E884" s="217">
        <v>8.4</v>
      </c>
      <c r="F884" s="218" t="s">
        <v>29</v>
      </c>
      <c r="G884" s="219" t="s">
        <v>30</v>
      </c>
      <c r="H884" s="240" t="s">
        <v>1336</v>
      </c>
      <c r="I884" s="240" t="s">
        <v>37</v>
      </c>
      <c r="J884" s="240"/>
      <c r="K884" s="220">
        <v>12.25</v>
      </c>
      <c r="L884" s="275">
        <f t="shared" si="13"/>
        <v>9</v>
      </c>
      <c r="M884" s="233" t="s">
        <v>20</v>
      </c>
      <c r="N884" s="246"/>
    </row>
    <row r="885" spans="1:14">
      <c r="A885" s="240">
        <v>32</v>
      </c>
      <c r="B885" s="243" t="s">
        <v>194</v>
      </c>
      <c r="C885" s="225" t="s">
        <v>361</v>
      </c>
      <c r="D885" s="226" t="s">
        <v>1339</v>
      </c>
      <c r="E885" s="227">
        <v>8.1</v>
      </c>
      <c r="F885" s="218" t="s">
        <v>29</v>
      </c>
      <c r="G885" s="219" t="s">
        <v>30</v>
      </c>
      <c r="H885" s="240" t="s">
        <v>1336</v>
      </c>
      <c r="I885" s="240" t="s">
        <v>54</v>
      </c>
      <c r="J885" s="240"/>
      <c r="K885" s="220">
        <v>11.75</v>
      </c>
      <c r="L885" s="275">
        <f t="shared" si="13"/>
        <v>10</v>
      </c>
      <c r="M885" s="233" t="s">
        <v>20</v>
      </c>
      <c r="N885" s="246"/>
    </row>
    <row r="886" spans="1:14">
      <c r="A886" s="240">
        <v>2</v>
      </c>
      <c r="B886" s="243" t="s">
        <v>77</v>
      </c>
      <c r="C886" s="225" t="s">
        <v>518</v>
      </c>
      <c r="D886" s="226" t="s">
        <v>149</v>
      </c>
      <c r="E886" s="227">
        <v>8.1</v>
      </c>
      <c r="F886" s="222" t="s">
        <v>53</v>
      </c>
      <c r="G886" s="222" t="s">
        <v>30</v>
      </c>
      <c r="H886" s="240" t="s">
        <v>1336</v>
      </c>
      <c r="I886" s="240" t="s">
        <v>133</v>
      </c>
      <c r="J886" s="240"/>
      <c r="K886" s="220">
        <v>11.25</v>
      </c>
      <c r="L886" s="275">
        <f t="shared" si="13"/>
        <v>11</v>
      </c>
      <c r="M886" s="233" t="s">
        <v>21</v>
      </c>
      <c r="N886" s="246"/>
    </row>
    <row r="887" spans="1:14">
      <c r="A887" s="240">
        <v>27</v>
      </c>
      <c r="B887" s="243" t="s">
        <v>180</v>
      </c>
      <c r="C887" s="215" t="s">
        <v>1043</v>
      </c>
      <c r="D887" s="216" t="s">
        <v>171</v>
      </c>
      <c r="E887" s="217">
        <v>8.1999999999999993</v>
      </c>
      <c r="F887" s="218" t="s">
        <v>29</v>
      </c>
      <c r="G887" s="219" t="s">
        <v>30</v>
      </c>
      <c r="H887" s="240" t="s">
        <v>1336</v>
      </c>
      <c r="I887" s="240" t="s">
        <v>1340</v>
      </c>
      <c r="J887" s="240"/>
      <c r="K887" s="220">
        <v>10</v>
      </c>
      <c r="L887" s="275">
        <f t="shared" si="13"/>
        <v>12</v>
      </c>
      <c r="M887" s="233" t="s">
        <v>21</v>
      </c>
      <c r="N887" s="246"/>
    </row>
    <row r="888" spans="1:14">
      <c r="A888" s="240">
        <v>29</v>
      </c>
      <c r="B888" s="243" t="s">
        <v>264</v>
      </c>
      <c r="C888" s="215" t="s">
        <v>1049</v>
      </c>
      <c r="D888" s="216" t="s">
        <v>1050</v>
      </c>
      <c r="E888" s="217">
        <v>8.1</v>
      </c>
      <c r="F888" s="222" t="s">
        <v>29</v>
      </c>
      <c r="G888" s="222" t="s">
        <v>30</v>
      </c>
      <c r="H888" s="240" t="s">
        <v>1336</v>
      </c>
      <c r="I888" s="240" t="s">
        <v>58</v>
      </c>
      <c r="J888" s="240"/>
      <c r="K888" s="220">
        <v>9.5</v>
      </c>
      <c r="L888" s="275">
        <f t="shared" si="13"/>
        <v>13</v>
      </c>
      <c r="M888" s="233" t="s">
        <v>21</v>
      </c>
      <c r="N888" s="246"/>
    </row>
    <row r="889" spans="1:14">
      <c r="A889" s="240">
        <v>14</v>
      </c>
      <c r="B889" s="243" t="s">
        <v>203</v>
      </c>
      <c r="C889" s="215" t="s">
        <v>963</v>
      </c>
      <c r="D889" s="216" t="s">
        <v>289</v>
      </c>
      <c r="E889" s="217">
        <v>8.1</v>
      </c>
      <c r="F889" s="222" t="s">
        <v>29</v>
      </c>
      <c r="G889" s="222" t="s">
        <v>30</v>
      </c>
      <c r="H889" s="240" t="s">
        <v>1336</v>
      </c>
      <c r="I889" s="240" t="s">
        <v>1340</v>
      </c>
      <c r="J889" s="240"/>
      <c r="K889" s="220">
        <v>8.75</v>
      </c>
      <c r="L889" s="275">
        <f t="shared" si="13"/>
        <v>14</v>
      </c>
      <c r="M889" s="233" t="s">
        <v>21</v>
      </c>
      <c r="N889" s="246"/>
    </row>
    <row r="890" spans="1:14">
      <c r="A890" s="240">
        <v>20</v>
      </c>
      <c r="B890" s="243" t="s">
        <v>344</v>
      </c>
      <c r="C890" s="215" t="s">
        <v>1341</v>
      </c>
      <c r="D890" s="216" t="s">
        <v>434</v>
      </c>
      <c r="E890" s="217">
        <v>8.8000000000000007</v>
      </c>
      <c r="F890" s="218" t="s">
        <v>29</v>
      </c>
      <c r="G890" s="219" t="s">
        <v>30</v>
      </c>
      <c r="H890" s="240" t="s">
        <v>1336</v>
      </c>
      <c r="I890" s="240" t="s">
        <v>105</v>
      </c>
      <c r="J890" s="240"/>
      <c r="K890" s="220">
        <v>8.75</v>
      </c>
      <c r="L890" s="275">
        <f t="shared" si="13"/>
        <v>14</v>
      </c>
      <c r="M890" s="233" t="s">
        <v>21</v>
      </c>
      <c r="N890" s="246"/>
    </row>
    <row r="891" spans="1:14">
      <c r="A891" s="240">
        <v>31</v>
      </c>
      <c r="B891" s="243" t="s">
        <v>157</v>
      </c>
      <c r="C891" s="215" t="s">
        <v>1342</v>
      </c>
      <c r="D891" s="216" t="s">
        <v>1285</v>
      </c>
      <c r="E891" s="217">
        <v>8.5</v>
      </c>
      <c r="F891" s="219" t="s">
        <v>29</v>
      </c>
      <c r="G891" s="219" t="s">
        <v>30</v>
      </c>
      <c r="H891" s="240" t="s">
        <v>1336</v>
      </c>
      <c r="I891" s="240" t="s">
        <v>58</v>
      </c>
      <c r="J891" s="240"/>
      <c r="K891" s="220">
        <v>8.75</v>
      </c>
      <c r="L891" s="275">
        <f t="shared" si="13"/>
        <v>14</v>
      </c>
      <c r="M891" s="233" t="s">
        <v>21</v>
      </c>
      <c r="N891" s="246"/>
    </row>
    <row r="892" spans="1:14">
      <c r="A892" s="240">
        <v>15</v>
      </c>
      <c r="B892" s="243" t="s">
        <v>38</v>
      </c>
      <c r="C892" s="215" t="s">
        <v>496</v>
      </c>
      <c r="D892" s="216" t="s">
        <v>47</v>
      </c>
      <c r="E892" s="217">
        <v>8.8000000000000007</v>
      </c>
      <c r="F892" s="222" t="s">
        <v>53</v>
      </c>
      <c r="G892" s="222" t="s">
        <v>164</v>
      </c>
      <c r="H892" s="240" t="s">
        <v>1336</v>
      </c>
      <c r="I892" s="240" t="s">
        <v>105</v>
      </c>
      <c r="J892" s="240"/>
      <c r="K892" s="220">
        <v>8.5</v>
      </c>
      <c r="L892" s="275">
        <f t="shared" si="13"/>
        <v>17</v>
      </c>
      <c r="M892" s="233" t="s">
        <v>21</v>
      </c>
      <c r="N892" s="246"/>
    </row>
    <row r="893" spans="1:14">
      <c r="A893" s="240">
        <v>26</v>
      </c>
      <c r="B893" s="243" t="s">
        <v>228</v>
      </c>
      <c r="C893" s="225" t="s">
        <v>178</v>
      </c>
      <c r="D893" s="226" t="s">
        <v>155</v>
      </c>
      <c r="E893" s="227">
        <v>8.3000000000000007</v>
      </c>
      <c r="F893" s="222" t="s">
        <v>72</v>
      </c>
      <c r="G893" s="222" t="s">
        <v>30</v>
      </c>
      <c r="H893" s="240" t="s">
        <v>1336</v>
      </c>
      <c r="I893" s="240" t="s">
        <v>54</v>
      </c>
      <c r="J893" s="240"/>
      <c r="K893" s="220">
        <v>7.75</v>
      </c>
      <c r="L893" s="275">
        <f t="shared" si="13"/>
        <v>18</v>
      </c>
      <c r="M893" s="233"/>
      <c r="N893" s="246"/>
    </row>
    <row r="894" spans="1:14">
      <c r="A894" s="240">
        <v>11</v>
      </c>
      <c r="B894" s="243" t="s">
        <v>237</v>
      </c>
      <c r="C894" s="215" t="s">
        <v>922</v>
      </c>
      <c r="D894" s="216" t="s">
        <v>740</v>
      </c>
      <c r="E894" s="217">
        <v>8.1</v>
      </c>
      <c r="F894" s="218" t="s">
        <v>29</v>
      </c>
      <c r="G894" s="219" t="s">
        <v>30</v>
      </c>
      <c r="H894" s="240" t="s">
        <v>1336</v>
      </c>
      <c r="I894" s="240" t="s">
        <v>1343</v>
      </c>
      <c r="J894" s="240"/>
      <c r="K894" s="220">
        <v>7.25</v>
      </c>
      <c r="L894" s="275">
        <f t="shared" si="13"/>
        <v>19</v>
      </c>
      <c r="M894" s="233"/>
      <c r="N894" s="246"/>
    </row>
    <row r="895" spans="1:14">
      <c r="A895" s="240">
        <v>18</v>
      </c>
      <c r="B895" s="243" t="s">
        <v>254</v>
      </c>
      <c r="C895" s="225" t="s">
        <v>1344</v>
      </c>
      <c r="D895" s="226" t="s">
        <v>342</v>
      </c>
      <c r="E895" s="227">
        <v>8.1</v>
      </c>
      <c r="F895" s="218" t="s">
        <v>29</v>
      </c>
      <c r="G895" s="219" t="s">
        <v>30</v>
      </c>
      <c r="H895" s="240" t="s">
        <v>1336</v>
      </c>
      <c r="I895" s="240" t="s">
        <v>172</v>
      </c>
      <c r="J895" s="240"/>
      <c r="K895" s="220">
        <v>6.75</v>
      </c>
      <c r="L895" s="275">
        <f t="shared" si="13"/>
        <v>20</v>
      </c>
      <c r="M895" s="233"/>
      <c r="N895" s="246"/>
    </row>
    <row r="896" spans="1:14">
      <c r="A896" s="240">
        <v>22</v>
      </c>
      <c r="B896" s="243" t="s">
        <v>217</v>
      </c>
      <c r="C896" s="225" t="s">
        <v>1345</v>
      </c>
      <c r="D896" s="226" t="s">
        <v>1346</v>
      </c>
      <c r="E896" s="227">
        <v>8.1999999999999993</v>
      </c>
      <c r="F896" s="218" t="s">
        <v>29</v>
      </c>
      <c r="G896" s="219" t="s">
        <v>30</v>
      </c>
      <c r="H896" s="240" t="s">
        <v>1336</v>
      </c>
      <c r="I896" s="240" t="s">
        <v>172</v>
      </c>
      <c r="J896" s="240"/>
      <c r="K896" s="220">
        <v>6.5</v>
      </c>
      <c r="L896" s="275">
        <f t="shared" si="13"/>
        <v>21</v>
      </c>
      <c r="M896" s="233"/>
      <c r="N896" s="246"/>
    </row>
    <row r="897" spans="1:14">
      <c r="A897" s="240">
        <v>7</v>
      </c>
      <c r="B897" s="243" t="s">
        <v>69</v>
      </c>
      <c r="C897" s="215" t="s">
        <v>1040</v>
      </c>
      <c r="D897" s="216" t="s">
        <v>66</v>
      </c>
      <c r="E897" s="217">
        <v>8.4</v>
      </c>
      <c r="F897" s="222" t="s">
        <v>53</v>
      </c>
      <c r="G897" s="222" t="s">
        <v>30</v>
      </c>
      <c r="H897" s="240" t="s">
        <v>1336</v>
      </c>
      <c r="I897" s="240" t="s">
        <v>32</v>
      </c>
      <c r="J897" s="240"/>
      <c r="K897" s="220">
        <v>6.5</v>
      </c>
      <c r="L897" s="275">
        <f t="shared" si="13"/>
        <v>21</v>
      </c>
      <c r="M897" s="233"/>
      <c r="N897" s="246"/>
    </row>
    <row r="898" spans="1:14">
      <c r="A898" s="240">
        <v>12</v>
      </c>
      <c r="B898" s="243" t="s">
        <v>245</v>
      </c>
      <c r="C898" s="242" t="s">
        <v>1320</v>
      </c>
      <c r="D898" s="63" t="s">
        <v>234</v>
      </c>
      <c r="E898" s="217">
        <v>8.1</v>
      </c>
      <c r="F898" s="218" t="s">
        <v>29</v>
      </c>
      <c r="G898" s="219" t="s">
        <v>30</v>
      </c>
      <c r="H898" s="240" t="s">
        <v>1336</v>
      </c>
      <c r="I898" s="240" t="s">
        <v>122</v>
      </c>
      <c r="J898" s="240"/>
      <c r="K898" s="220">
        <v>6</v>
      </c>
      <c r="L898" s="275">
        <f t="shared" si="13"/>
        <v>23</v>
      </c>
      <c r="M898" s="233"/>
      <c r="N898" s="246"/>
    </row>
    <row r="899" spans="1:14">
      <c r="A899" s="240">
        <v>6</v>
      </c>
      <c r="B899" s="243" t="s">
        <v>161</v>
      </c>
      <c r="C899" s="215" t="s">
        <v>1347</v>
      </c>
      <c r="D899" s="216" t="s">
        <v>1348</v>
      </c>
      <c r="E899" s="221">
        <v>8.1999999999999993</v>
      </c>
      <c r="F899" s="218" t="s">
        <v>29</v>
      </c>
      <c r="G899" s="219" t="s">
        <v>30</v>
      </c>
      <c r="H899" s="240" t="s">
        <v>1336</v>
      </c>
      <c r="I899" s="240" t="s">
        <v>1349</v>
      </c>
      <c r="J899" s="240"/>
      <c r="K899" s="220">
        <v>5.5</v>
      </c>
      <c r="L899" s="275">
        <f t="shared" si="13"/>
        <v>24</v>
      </c>
      <c r="M899" s="233"/>
      <c r="N899" s="246"/>
    </row>
    <row r="900" spans="1:14">
      <c r="A900" s="240">
        <v>25</v>
      </c>
      <c r="B900" s="243" t="s">
        <v>91</v>
      </c>
      <c r="C900" s="215" t="s">
        <v>1310</v>
      </c>
      <c r="D900" s="216" t="s">
        <v>52</v>
      </c>
      <c r="E900" s="221">
        <v>8.1999999999999993</v>
      </c>
      <c r="F900" s="218" t="s">
        <v>29</v>
      </c>
      <c r="G900" s="219" t="s">
        <v>30</v>
      </c>
      <c r="H900" s="240" t="s">
        <v>1336</v>
      </c>
      <c r="I900" s="240" t="s">
        <v>1349</v>
      </c>
      <c r="J900" s="240"/>
      <c r="K900" s="220">
        <v>5.25</v>
      </c>
      <c r="L900" s="275">
        <f t="shared" si="13"/>
        <v>25</v>
      </c>
      <c r="M900" s="233"/>
      <c r="N900" s="246"/>
    </row>
    <row r="901" spans="1:14">
      <c r="A901" s="240">
        <v>13</v>
      </c>
      <c r="B901" s="243" t="s">
        <v>232</v>
      </c>
      <c r="C901" s="215" t="s">
        <v>521</v>
      </c>
      <c r="D901" s="216" t="s">
        <v>292</v>
      </c>
      <c r="E901" s="217">
        <v>8.1</v>
      </c>
      <c r="F901" s="218" t="s">
        <v>53</v>
      </c>
      <c r="G901" s="218" t="s">
        <v>30</v>
      </c>
      <c r="H901" s="240" t="s">
        <v>1336</v>
      </c>
      <c r="I901" s="240" t="s">
        <v>1343</v>
      </c>
      <c r="J901" s="240"/>
      <c r="K901" s="220">
        <v>4.5</v>
      </c>
      <c r="L901" s="275">
        <f t="shared" si="13"/>
        <v>26</v>
      </c>
      <c r="M901" s="233"/>
      <c r="N901" s="246"/>
    </row>
    <row r="902" spans="1:14">
      <c r="A902" s="240">
        <v>34</v>
      </c>
      <c r="B902" s="243" t="s">
        <v>276</v>
      </c>
      <c r="C902" s="215" t="s">
        <v>1350</v>
      </c>
      <c r="D902" s="216" t="s">
        <v>402</v>
      </c>
      <c r="E902" s="221">
        <v>8.1999999999999993</v>
      </c>
      <c r="F902" s="218" t="s">
        <v>29</v>
      </c>
      <c r="G902" s="219" t="s">
        <v>30</v>
      </c>
      <c r="H902" s="240" t="s">
        <v>1336</v>
      </c>
      <c r="I902" s="240" t="s">
        <v>182</v>
      </c>
      <c r="J902" s="240"/>
      <c r="K902" s="220">
        <v>3.5</v>
      </c>
      <c r="L902" s="275">
        <f t="shared" si="13"/>
        <v>27</v>
      </c>
      <c r="M902" s="233"/>
      <c r="N902" s="246"/>
    </row>
    <row r="903" spans="1:14">
      <c r="A903" s="240">
        <v>8</v>
      </c>
      <c r="B903" s="243" t="s">
        <v>261</v>
      </c>
      <c r="C903" s="215" t="s">
        <v>955</v>
      </c>
      <c r="D903" s="216" t="s">
        <v>250</v>
      </c>
      <c r="E903" s="221">
        <v>8.4</v>
      </c>
      <c r="F903" s="219" t="s">
        <v>29</v>
      </c>
      <c r="G903" s="219" t="s">
        <v>30</v>
      </c>
      <c r="H903" s="240" t="s">
        <v>1336</v>
      </c>
      <c r="I903" s="240" t="s">
        <v>182</v>
      </c>
      <c r="J903" s="240"/>
      <c r="K903" s="220">
        <v>3.25</v>
      </c>
      <c r="L903" s="275">
        <f t="shared" si="13"/>
        <v>28</v>
      </c>
      <c r="M903" s="233"/>
      <c r="N903" s="246"/>
    </row>
    <row r="904" spans="1:14">
      <c r="A904" s="240">
        <v>33</v>
      </c>
      <c r="B904" s="243" t="s">
        <v>330</v>
      </c>
      <c r="C904" s="215" t="s">
        <v>1037</v>
      </c>
      <c r="D904" s="216" t="s">
        <v>109</v>
      </c>
      <c r="E904" s="217">
        <v>8.1999999999999993</v>
      </c>
      <c r="F904" s="222" t="s">
        <v>29</v>
      </c>
      <c r="G904" s="222" t="s">
        <v>30</v>
      </c>
      <c r="H904" s="240" t="s">
        <v>1336</v>
      </c>
      <c r="I904" s="240" t="s">
        <v>37</v>
      </c>
      <c r="J904" s="240"/>
      <c r="K904" s="220">
        <v>3</v>
      </c>
      <c r="L904" s="275">
        <f t="shared" si="13"/>
        <v>29</v>
      </c>
      <c r="M904" s="233"/>
      <c r="N904" s="246"/>
    </row>
    <row r="905" spans="1:14">
      <c r="A905" s="240">
        <v>10</v>
      </c>
      <c r="B905" s="243" t="s">
        <v>118</v>
      </c>
      <c r="C905" s="293" t="s">
        <v>1351</v>
      </c>
      <c r="D905" s="294" t="s">
        <v>278</v>
      </c>
      <c r="E905" s="221">
        <v>8.3000000000000007</v>
      </c>
      <c r="F905" s="219" t="s">
        <v>53</v>
      </c>
      <c r="G905" s="219" t="s">
        <v>30</v>
      </c>
      <c r="H905" s="240" t="s">
        <v>1336</v>
      </c>
      <c r="I905" s="240" t="s">
        <v>1352</v>
      </c>
      <c r="J905" s="240"/>
      <c r="K905" s="220">
        <v>2</v>
      </c>
      <c r="L905" s="275">
        <f t="shared" si="13"/>
        <v>30</v>
      </c>
      <c r="M905" s="233"/>
      <c r="N905" s="246"/>
    </row>
    <row r="906" spans="1:14">
      <c r="A906" s="240">
        <v>30</v>
      </c>
      <c r="B906" s="243" t="s">
        <v>299</v>
      </c>
      <c r="C906" s="293" t="s">
        <v>1353</v>
      </c>
      <c r="D906" s="294" t="s">
        <v>212</v>
      </c>
      <c r="E906" s="221">
        <v>8.1</v>
      </c>
      <c r="F906" s="222" t="s">
        <v>53</v>
      </c>
      <c r="G906" s="222" t="s">
        <v>30</v>
      </c>
      <c r="H906" s="240" t="s">
        <v>1336</v>
      </c>
      <c r="I906" s="240" t="s">
        <v>1352</v>
      </c>
      <c r="J906" s="240"/>
      <c r="K906" s="220">
        <v>2</v>
      </c>
      <c r="L906" s="275">
        <f t="shared" si="13"/>
        <v>30</v>
      </c>
      <c r="M906" s="233"/>
      <c r="N906" s="246"/>
    </row>
    <row r="907" spans="1:14">
      <c r="A907" s="240">
        <v>28</v>
      </c>
      <c r="B907" s="243" t="s">
        <v>317</v>
      </c>
      <c r="C907" s="215" t="s">
        <v>386</v>
      </c>
      <c r="D907" s="216" t="s">
        <v>603</v>
      </c>
      <c r="E907" s="221">
        <v>8.1</v>
      </c>
      <c r="F907" s="218" t="s">
        <v>29</v>
      </c>
      <c r="G907" s="219" t="s">
        <v>30</v>
      </c>
      <c r="H907" s="240" t="s">
        <v>1336</v>
      </c>
      <c r="I907" s="240" t="s">
        <v>93</v>
      </c>
      <c r="J907" s="240"/>
      <c r="K907" s="220">
        <v>1.5</v>
      </c>
      <c r="L907" s="275">
        <f t="shared" si="13"/>
        <v>32</v>
      </c>
      <c r="M907" s="233"/>
      <c r="N907" s="246"/>
    </row>
    <row r="908" spans="1:14">
      <c r="A908" s="240">
        <v>3</v>
      </c>
      <c r="B908" s="243" t="s">
        <v>396</v>
      </c>
      <c r="C908" s="215" t="s">
        <v>1354</v>
      </c>
      <c r="D908" s="216" t="s">
        <v>47</v>
      </c>
      <c r="E908" s="217">
        <v>8.1999999999999993</v>
      </c>
      <c r="F908" s="219" t="s">
        <v>29</v>
      </c>
      <c r="G908" s="219" t="s">
        <v>30</v>
      </c>
      <c r="H908" s="240" t="s">
        <v>1336</v>
      </c>
      <c r="I908" s="240" t="s">
        <v>206</v>
      </c>
      <c r="J908" s="240"/>
      <c r="K908" s="220">
        <v>0.5</v>
      </c>
      <c r="L908" s="275">
        <f t="shared" si="13"/>
        <v>33</v>
      </c>
      <c r="M908" s="233"/>
      <c r="N908" s="246"/>
    </row>
    <row r="909" spans="1:14">
      <c r="A909" s="240">
        <v>16</v>
      </c>
      <c r="B909" s="243" t="s">
        <v>255</v>
      </c>
      <c r="C909" s="215" t="s">
        <v>649</v>
      </c>
      <c r="D909" s="216" t="s">
        <v>132</v>
      </c>
      <c r="E909" s="221">
        <v>8.1</v>
      </c>
      <c r="F909" s="222" t="s">
        <v>29</v>
      </c>
      <c r="G909" s="222" t="s">
        <v>30</v>
      </c>
      <c r="H909" s="240" t="s">
        <v>1336</v>
      </c>
      <c r="I909" s="240" t="s">
        <v>93</v>
      </c>
      <c r="J909" s="240"/>
      <c r="K909" s="220">
        <v>0.25</v>
      </c>
      <c r="L909" s="275">
        <f t="shared" si="13"/>
        <v>34</v>
      </c>
      <c r="M909" s="233"/>
      <c r="N909" s="246"/>
    </row>
    <row r="910" spans="1:14">
      <c r="D910" s="248">
        <f>COUNTA(D5:D909)</f>
        <v>893</v>
      </c>
    </row>
  </sheetData>
  <mergeCells count="16">
    <mergeCell ref="X3:AA3"/>
    <mergeCell ref="A1:M1"/>
    <mergeCell ref="A2:I2"/>
    <mergeCell ref="F3:G3"/>
    <mergeCell ref="R3:W3"/>
    <mergeCell ref="C4:D4"/>
    <mergeCell ref="A459:M459"/>
    <mergeCell ref="C462:D462"/>
    <mergeCell ref="A200:M200"/>
    <mergeCell ref="A201:M201"/>
    <mergeCell ref="A202:I202"/>
    <mergeCell ref="F203:G203"/>
    <mergeCell ref="F461:G461"/>
    <mergeCell ref="C204:D204"/>
    <mergeCell ref="A458:M458"/>
    <mergeCell ref="A460:I460"/>
  </mergeCells>
  <phoneticPr fontId="24" type="noConversion"/>
  <dataValidations count="2">
    <dataValidation type="list" allowBlank="1" showInputMessage="1" showErrorMessage="1" sqref="H463:H499 H501:H738 H759:H875 H109:H198 H5:H107 H309:H456 H226:H289">
      <formula1>"To, Ly, Ho, Si, TA, Ti, NV, Su, Di"</formula1>
    </dataValidation>
    <dataValidation type="list" allowBlank="1" showInputMessage="1" showErrorMessage="1" sqref="H205:H225 H290:H308">
      <formula1>"To, Lý,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O910"/>
  <sheetViews>
    <sheetView topLeftCell="F1" zoomScale="130" zoomScaleNormal="130" workbookViewId="0">
      <selection activeCell="C14" sqref="C14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12" style="228" customWidth="1"/>
    <col min="11" max="11" width="9.140625" style="247"/>
    <col min="12" max="12" width="9.140625" style="244"/>
    <col min="13" max="13" width="9.140625" style="248"/>
    <col min="14" max="16" width="4.5703125" style="244" hidden="1" customWidth="1"/>
    <col min="17" max="17" width="12.5703125" style="244" hidden="1" customWidth="1"/>
    <col min="18" max="18" width="5.28515625" style="244" hidden="1" customWidth="1"/>
    <col min="19" max="19" width="5.7109375" style="244" hidden="1" customWidth="1"/>
    <col min="20" max="20" width="4.5703125" style="244" hidden="1" customWidth="1"/>
    <col min="21" max="21" width="4.42578125" style="244" hidden="1" customWidth="1"/>
    <col min="22" max="22" width="4.85546875" style="244" hidden="1" customWidth="1"/>
    <col min="23" max="23" width="4.7109375" style="244" hidden="1" customWidth="1"/>
    <col min="24" max="24" width="6.85546875" style="244" hidden="1" customWidth="1"/>
    <col min="25" max="25" width="6" style="244" hidden="1" customWidth="1"/>
    <col min="26" max="26" width="7" style="244" hidden="1" customWidth="1"/>
    <col min="27" max="27" width="5.5703125" style="244" hidden="1" customWidth="1"/>
    <col min="28" max="31" width="6.140625" style="244" hidden="1" customWidth="1"/>
    <col min="32" max="33" width="0" style="244" hidden="1" customWidth="1"/>
    <col min="34" max="34" width="6.42578125" style="244" hidden="1" customWidth="1"/>
    <col min="35" max="35" width="11.5703125" style="245" hidden="1" customWidth="1"/>
    <col min="36" max="36" width="0" style="244" hidden="1" customWidth="1"/>
    <col min="37" max="37" width="0" style="246" hidden="1" customWidth="1"/>
    <col min="38" max="38" width="12.28515625" style="244" hidden="1" customWidth="1"/>
    <col min="39" max="39" width="0" style="244" hidden="1" customWidth="1"/>
    <col min="40" max="16384" width="9.140625" style="244"/>
  </cols>
  <sheetData>
    <row r="1" spans="1:4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</row>
    <row r="2" spans="1:4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41" ht="23.25" customHeight="1">
      <c r="A3" s="249"/>
      <c r="B3" s="250"/>
      <c r="C3" s="249"/>
      <c r="D3" s="249"/>
      <c r="E3" s="251"/>
      <c r="F3" s="368" t="s">
        <v>1</v>
      </c>
      <c r="G3" s="368"/>
      <c r="H3" s="252" t="s">
        <v>2</v>
      </c>
      <c r="I3" s="249"/>
      <c r="Q3" s="253"/>
      <c r="R3" s="374" t="s">
        <v>3</v>
      </c>
      <c r="S3" s="374"/>
      <c r="T3" s="374"/>
      <c r="U3" s="374"/>
      <c r="V3" s="374"/>
      <c r="W3" s="374"/>
      <c r="X3" s="374" t="s">
        <v>4</v>
      </c>
      <c r="Y3" s="374"/>
      <c r="Z3" s="374"/>
      <c r="AA3" s="374"/>
      <c r="AB3" s="253"/>
      <c r="AC3" s="253"/>
      <c r="AD3" s="253"/>
      <c r="AE3" s="253"/>
      <c r="AF3" s="253"/>
      <c r="AG3" s="253"/>
      <c r="AH3" s="253"/>
      <c r="AI3" s="254"/>
    </row>
    <row r="4" spans="1:41" s="262" customFormat="1">
      <c r="A4" s="255" t="s">
        <v>5</v>
      </c>
      <c r="B4" s="256" t="s">
        <v>6</v>
      </c>
      <c r="C4" s="375" t="s">
        <v>7</v>
      </c>
      <c r="D4" s="376"/>
      <c r="E4" s="257" t="s">
        <v>8</v>
      </c>
      <c r="F4" s="258" t="s">
        <v>9</v>
      </c>
      <c r="G4" s="258" t="s">
        <v>10</v>
      </c>
      <c r="H4" s="259" t="s">
        <v>11</v>
      </c>
      <c r="I4" s="258" t="s">
        <v>12</v>
      </c>
      <c r="J4" s="260" t="s">
        <v>13</v>
      </c>
      <c r="K4" s="261" t="s">
        <v>14</v>
      </c>
      <c r="L4" s="255" t="s">
        <v>15</v>
      </c>
      <c r="M4" s="255" t="s">
        <v>16</v>
      </c>
      <c r="Q4" s="255"/>
      <c r="R4" s="255"/>
      <c r="S4" s="255" t="s">
        <v>17</v>
      </c>
      <c r="T4" s="255" t="s">
        <v>18</v>
      </c>
      <c r="U4" s="255" t="s">
        <v>19</v>
      </c>
      <c r="V4" s="255" t="s">
        <v>20</v>
      </c>
      <c r="W4" s="255" t="s">
        <v>21</v>
      </c>
      <c r="X4" s="255" t="s">
        <v>18</v>
      </c>
      <c r="Y4" s="255" t="s">
        <v>19</v>
      </c>
      <c r="Z4" s="255" t="s">
        <v>20</v>
      </c>
      <c r="AA4" s="255" t="s">
        <v>21</v>
      </c>
      <c r="AB4" s="255" t="s">
        <v>22</v>
      </c>
      <c r="AC4" s="255"/>
      <c r="AD4" s="255"/>
      <c r="AE4" s="255"/>
      <c r="AF4" s="255"/>
      <c r="AG4" s="255" t="s">
        <v>23</v>
      </c>
      <c r="AH4" s="255" t="s">
        <v>24</v>
      </c>
      <c r="AI4" s="258" t="s">
        <v>25</v>
      </c>
      <c r="AJ4" s="244"/>
      <c r="AK4" s="263"/>
      <c r="AL4" s="229"/>
      <c r="AM4" s="262">
        <v>51.5625</v>
      </c>
    </row>
    <row r="5" spans="1:41">
      <c r="A5" s="67">
        <v>1</v>
      </c>
      <c r="B5" s="1" t="s">
        <v>26</v>
      </c>
      <c r="C5" s="2" t="s">
        <v>27</v>
      </c>
      <c r="D5" s="65" t="s">
        <v>28</v>
      </c>
      <c r="E5" s="66">
        <v>6.3</v>
      </c>
      <c r="F5" s="67" t="s">
        <v>29</v>
      </c>
      <c r="G5" s="67" t="s">
        <v>30</v>
      </c>
      <c r="H5" s="68" t="s">
        <v>31</v>
      </c>
      <c r="I5" s="67" t="s">
        <v>32</v>
      </c>
      <c r="J5" s="68" t="s">
        <v>33</v>
      </c>
      <c r="K5" s="264">
        <v>14.25</v>
      </c>
      <c r="L5" s="265">
        <f>RANK(K5,K$5:K$68)</f>
        <v>1</v>
      </c>
      <c r="M5" s="266" t="s">
        <v>18</v>
      </c>
      <c r="Q5" s="253" t="s">
        <v>34</v>
      </c>
      <c r="R5" s="253">
        <v>64</v>
      </c>
      <c r="S5" s="253">
        <f>(INT(R5/2))</f>
        <v>32</v>
      </c>
      <c r="T5" s="253">
        <f>(INT(S5*5%))</f>
        <v>1</v>
      </c>
      <c r="U5" s="253">
        <f>T5*3</f>
        <v>3</v>
      </c>
      <c r="V5" s="253">
        <f>U5*4</f>
        <v>12</v>
      </c>
      <c r="W5" s="253">
        <f>S5-(T5+U5+V5)</f>
        <v>16</v>
      </c>
      <c r="X5" s="253">
        <f>COUNTIF($M5:$M64,"I")</f>
        <v>1</v>
      </c>
      <c r="Y5" s="253">
        <f>COUNTIF($M5:$M64,"II")</f>
        <v>3</v>
      </c>
      <c r="Z5" s="253">
        <f>COUNTIF($M5:$M64,"III")</f>
        <v>15</v>
      </c>
      <c r="AA5" s="253">
        <f>COUNTIF($M5:$M64,"KK")</f>
        <v>14</v>
      </c>
      <c r="AB5" s="267">
        <f>X5+Y5+Z5+AA5</f>
        <v>33</v>
      </c>
      <c r="AC5" s="253" t="str">
        <f>IF(Z5&gt;V5,"sai","")</f>
        <v>sai</v>
      </c>
      <c r="AD5" s="253" t="str">
        <f>IF(AA5&gt;W5,"sai","")</f>
        <v/>
      </c>
      <c r="AE5" s="253">
        <f>(X5+Y5+Z5+AA5)</f>
        <v>33</v>
      </c>
      <c r="AF5" s="268" t="str">
        <f>IF((X5+Y5+Z5)/S5&gt;0.6,"sai","Đ")</f>
        <v>Đ</v>
      </c>
      <c r="AG5" s="269">
        <f>AE5/R5%</f>
        <v>51.5625</v>
      </c>
      <c r="AH5" s="253">
        <f>SUM(X5:Z5)</f>
        <v>19</v>
      </c>
      <c r="AI5" s="254">
        <f>ROUND(AH5/AB5%,1)</f>
        <v>57.6</v>
      </c>
      <c r="AL5" s="230">
        <v>51.5625</v>
      </c>
      <c r="AM5" s="244">
        <v>46.666666666666671</v>
      </c>
      <c r="AO5" s="253" t="s">
        <v>206</v>
      </c>
    </row>
    <row r="6" spans="1:41">
      <c r="A6" s="67">
        <v>2</v>
      </c>
      <c r="B6" s="4">
        <v>121</v>
      </c>
      <c r="C6" s="2" t="s">
        <v>35</v>
      </c>
      <c r="D6" s="65" t="s">
        <v>36</v>
      </c>
      <c r="E6" s="66">
        <v>6.1</v>
      </c>
      <c r="F6" s="67" t="s">
        <v>29</v>
      </c>
      <c r="G6" s="67" t="s">
        <v>30</v>
      </c>
      <c r="H6" s="68" t="s">
        <v>31</v>
      </c>
      <c r="I6" s="67" t="s">
        <v>37</v>
      </c>
      <c r="J6" s="68" t="s">
        <v>38</v>
      </c>
      <c r="K6" s="264">
        <v>13.5</v>
      </c>
      <c r="L6" s="265">
        <f t="shared" ref="L6:L68" si="0">RANK(K6,K$5:K$68)</f>
        <v>2</v>
      </c>
      <c r="M6" s="266" t="s">
        <v>19</v>
      </c>
      <c r="Q6" s="253" t="s">
        <v>39</v>
      </c>
      <c r="R6" s="253">
        <v>60</v>
      </c>
      <c r="S6" s="253">
        <f t="shared" ref="S6:S20" si="1">(INT(R6/2))</f>
        <v>30</v>
      </c>
      <c r="T6" s="253">
        <f t="shared" ref="T6:T20" si="2">(INT(S6*5%))</f>
        <v>1</v>
      </c>
      <c r="U6" s="253">
        <f t="shared" ref="U6:U20" si="3">T6*3</f>
        <v>3</v>
      </c>
      <c r="V6" s="253">
        <f t="shared" ref="V6:V20" si="4">U6*4</f>
        <v>12</v>
      </c>
      <c r="W6" s="253">
        <f t="shared" ref="W6:W20" si="5">S6-(T6+U6+V6)</f>
        <v>14</v>
      </c>
      <c r="X6" s="253">
        <f>COUNTIF($M269:$M328,"I")</f>
        <v>2</v>
      </c>
      <c r="Y6" s="253">
        <f>COUNTIF($M269:$M328,"II")</f>
        <v>3</v>
      </c>
      <c r="Z6" s="253">
        <f>COUNTIF($M269:$M328,"III")</f>
        <v>10</v>
      </c>
      <c r="AA6" s="253">
        <f>COUNTIF($M269:$M328,"KK")</f>
        <v>13</v>
      </c>
      <c r="AB6" s="267">
        <f t="shared" ref="AB6:AB20" si="6">X6+Y6+Z6+AA6</f>
        <v>28</v>
      </c>
      <c r="AC6" s="253" t="str">
        <f t="shared" ref="AC6:AD20" si="7">IF(Z6&gt;V6,"sai","")</f>
        <v/>
      </c>
      <c r="AD6" s="253" t="str">
        <f t="shared" si="7"/>
        <v/>
      </c>
      <c r="AE6" s="253">
        <f t="shared" ref="AE6:AE20" si="8">(X6+Y6+Z6+AA6)</f>
        <v>28</v>
      </c>
      <c r="AF6" s="268" t="str">
        <f t="shared" ref="AF6:AF20" si="9">IF((X6+Y6+Z6)/S6&gt;0.6,"sai","Đ")</f>
        <v>Đ</v>
      </c>
      <c r="AG6" s="269">
        <f t="shared" ref="AG6:AG21" si="10">AE6/R6%</f>
        <v>46.666666666666671</v>
      </c>
      <c r="AH6" s="253">
        <f t="shared" ref="AH6:AH20" si="11">SUM(X6:Z6)</f>
        <v>15</v>
      </c>
      <c r="AI6" s="254">
        <f t="shared" ref="AI6:AI20" si="12">ROUND(AH6/AB6%,1)</f>
        <v>53.6</v>
      </c>
      <c r="AJ6" s="270"/>
      <c r="AL6" s="231">
        <v>46.666666666666671</v>
      </c>
      <c r="AM6" s="244">
        <v>50</v>
      </c>
      <c r="AO6" s="253" t="s">
        <v>93</v>
      </c>
    </row>
    <row r="7" spans="1:41">
      <c r="A7" s="67">
        <v>3</v>
      </c>
      <c r="B7" s="1" t="s">
        <v>40</v>
      </c>
      <c r="C7" s="2" t="s">
        <v>41</v>
      </c>
      <c r="D7" s="65" t="s">
        <v>42</v>
      </c>
      <c r="E7" s="66">
        <v>6.3</v>
      </c>
      <c r="F7" s="67" t="s">
        <v>29</v>
      </c>
      <c r="G7" s="67" t="s">
        <v>30</v>
      </c>
      <c r="H7" s="68" t="s">
        <v>31</v>
      </c>
      <c r="I7" s="67" t="s">
        <v>32</v>
      </c>
      <c r="J7" s="68" t="s">
        <v>43</v>
      </c>
      <c r="K7" s="264">
        <v>13.5</v>
      </c>
      <c r="L7" s="265">
        <f t="shared" si="0"/>
        <v>2</v>
      </c>
      <c r="M7" s="266" t="s">
        <v>19</v>
      </c>
      <c r="Q7" s="253" t="s">
        <v>44</v>
      </c>
      <c r="R7" s="253">
        <v>54</v>
      </c>
      <c r="S7" s="253">
        <f t="shared" si="1"/>
        <v>27</v>
      </c>
      <c r="T7" s="253">
        <f t="shared" si="2"/>
        <v>1</v>
      </c>
      <c r="U7" s="253">
        <f t="shared" si="3"/>
        <v>3</v>
      </c>
      <c r="V7" s="253">
        <f t="shared" si="4"/>
        <v>12</v>
      </c>
      <c r="W7" s="253">
        <f t="shared" si="5"/>
        <v>11</v>
      </c>
      <c r="X7" s="253">
        <f>COUNTIF($M616:$M669,"I")</f>
        <v>1</v>
      </c>
      <c r="Y7" s="253">
        <f>COUNTIF($M616:$M669,"II")</f>
        <v>3</v>
      </c>
      <c r="Z7" s="253">
        <f>COUNTIF($M616:$M669,"III")</f>
        <v>11</v>
      </c>
      <c r="AA7" s="253">
        <f>COUNTIF($M616:$M669,"KK")</f>
        <v>12</v>
      </c>
      <c r="AB7" s="267">
        <f t="shared" si="6"/>
        <v>27</v>
      </c>
      <c r="AC7" s="253" t="str">
        <f t="shared" si="7"/>
        <v/>
      </c>
      <c r="AD7" s="253" t="str">
        <f t="shared" si="7"/>
        <v>sai</v>
      </c>
      <c r="AE7" s="253">
        <f t="shared" si="8"/>
        <v>27</v>
      </c>
      <c r="AF7" s="268" t="str">
        <f t="shared" si="9"/>
        <v>Đ</v>
      </c>
      <c r="AG7" s="269">
        <f t="shared" si="10"/>
        <v>50</v>
      </c>
      <c r="AH7" s="253">
        <f t="shared" si="11"/>
        <v>15</v>
      </c>
      <c r="AI7" s="254">
        <f t="shared" si="12"/>
        <v>55.6</v>
      </c>
      <c r="AL7" s="231">
        <v>50</v>
      </c>
      <c r="AM7" s="244">
        <v>50.769230769230766</v>
      </c>
      <c r="AO7" s="253" t="s">
        <v>182</v>
      </c>
    </row>
    <row r="8" spans="1:41">
      <c r="A8" s="67">
        <v>4</v>
      </c>
      <c r="B8" s="1" t="s">
        <v>45</v>
      </c>
      <c r="C8" s="2" t="s">
        <v>46</v>
      </c>
      <c r="D8" s="65" t="s">
        <v>47</v>
      </c>
      <c r="E8" s="66">
        <v>6.3</v>
      </c>
      <c r="F8" s="67" t="s">
        <v>29</v>
      </c>
      <c r="G8" s="67" t="s">
        <v>30</v>
      </c>
      <c r="H8" s="68" t="s">
        <v>31</v>
      </c>
      <c r="I8" s="67" t="s">
        <v>32</v>
      </c>
      <c r="J8" s="68" t="s">
        <v>48</v>
      </c>
      <c r="K8" s="264">
        <v>13.5</v>
      </c>
      <c r="L8" s="265">
        <f t="shared" si="0"/>
        <v>2</v>
      </c>
      <c r="M8" s="266" t="s">
        <v>19</v>
      </c>
      <c r="Q8" s="253" t="s">
        <v>49</v>
      </c>
      <c r="R8" s="253">
        <v>65</v>
      </c>
      <c r="S8" s="253">
        <f t="shared" si="1"/>
        <v>32</v>
      </c>
      <c r="T8" s="253">
        <f t="shared" si="2"/>
        <v>1</v>
      </c>
      <c r="U8" s="253">
        <f t="shared" si="3"/>
        <v>3</v>
      </c>
      <c r="V8" s="253">
        <f t="shared" si="4"/>
        <v>12</v>
      </c>
      <c r="W8" s="253">
        <f t="shared" si="5"/>
        <v>16</v>
      </c>
      <c r="X8" s="253">
        <f>COUNTIF($M134:$M198,"I")</f>
        <v>1</v>
      </c>
      <c r="Y8" s="253">
        <f>COUNTIF($M134:$M198,"II")</f>
        <v>3</v>
      </c>
      <c r="Z8" s="253">
        <f>COUNTIF($M134:$M198,"III")</f>
        <v>15</v>
      </c>
      <c r="AA8" s="253">
        <f>COUNTIF($M134:$M198,"KK")</f>
        <v>14</v>
      </c>
      <c r="AB8" s="267">
        <f t="shared" si="6"/>
        <v>33</v>
      </c>
      <c r="AC8" s="253" t="str">
        <f t="shared" si="7"/>
        <v>sai</v>
      </c>
      <c r="AD8" s="253" t="str">
        <f t="shared" si="7"/>
        <v/>
      </c>
      <c r="AE8" s="253">
        <f t="shared" si="8"/>
        <v>33</v>
      </c>
      <c r="AF8" s="268" t="str">
        <f t="shared" si="9"/>
        <v>Đ</v>
      </c>
      <c r="AG8" s="269">
        <f t="shared" si="10"/>
        <v>50.769230769230766</v>
      </c>
      <c r="AH8" s="253">
        <f t="shared" si="11"/>
        <v>19</v>
      </c>
      <c r="AI8" s="254">
        <f t="shared" si="12"/>
        <v>57.6</v>
      </c>
      <c r="AL8" s="231">
        <v>50.769230769230766</v>
      </c>
      <c r="AM8" s="244">
        <v>46.875</v>
      </c>
      <c r="AO8" s="253" t="s">
        <v>230</v>
      </c>
    </row>
    <row r="9" spans="1:41" ht="18.75" customHeight="1">
      <c r="A9" s="67">
        <v>5</v>
      </c>
      <c r="B9" s="1" t="s">
        <v>50</v>
      </c>
      <c r="C9" s="2" t="s">
        <v>51</v>
      </c>
      <c r="D9" s="65" t="s">
        <v>52</v>
      </c>
      <c r="E9" s="66">
        <v>6.1</v>
      </c>
      <c r="F9" s="67" t="s">
        <v>53</v>
      </c>
      <c r="G9" s="67" t="s">
        <v>30</v>
      </c>
      <c r="H9" s="68" t="s">
        <v>31</v>
      </c>
      <c r="I9" s="67" t="s">
        <v>54</v>
      </c>
      <c r="J9" s="68" t="s">
        <v>55</v>
      </c>
      <c r="K9" s="264">
        <v>13</v>
      </c>
      <c r="L9" s="265">
        <f t="shared" si="0"/>
        <v>5</v>
      </c>
      <c r="M9" s="266" t="s">
        <v>20</v>
      </c>
      <c r="Q9" s="253" t="s">
        <v>56</v>
      </c>
      <c r="R9" s="253">
        <v>64</v>
      </c>
      <c r="S9" s="253">
        <f t="shared" si="1"/>
        <v>32</v>
      </c>
      <c r="T9" s="253">
        <f t="shared" si="2"/>
        <v>1</v>
      </c>
      <c r="U9" s="253">
        <f t="shared" si="3"/>
        <v>3</v>
      </c>
      <c r="V9" s="253">
        <f t="shared" si="4"/>
        <v>12</v>
      </c>
      <c r="W9" s="253">
        <f t="shared" si="5"/>
        <v>16</v>
      </c>
      <c r="X9" s="253">
        <f>COUNTIF($M393:$M456,"I")</f>
        <v>1</v>
      </c>
      <c r="Y9" s="253">
        <f>COUNTIF($M393:$M456,"II")</f>
        <v>2</v>
      </c>
      <c r="Z9" s="253">
        <f>COUNTIF($M393:$M456,"III")</f>
        <v>15</v>
      </c>
      <c r="AA9" s="253">
        <f>COUNTIF($M393:$M456,"KK")</f>
        <v>12</v>
      </c>
      <c r="AB9" s="267">
        <f t="shared" si="6"/>
        <v>30</v>
      </c>
      <c r="AC9" s="253" t="str">
        <f t="shared" si="7"/>
        <v>sai</v>
      </c>
      <c r="AD9" s="253" t="str">
        <f t="shared" si="7"/>
        <v/>
      </c>
      <c r="AE9" s="253">
        <f t="shared" si="8"/>
        <v>30</v>
      </c>
      <c r="AF9" s="268" t="str">
        <f t="shared" si="9"/>
        <v>Đ</v>
      </c>
      <c r="AG9" s="269">
        <f t="shared" si="10"/>
        <v>46.875</v>
      </c>
      <c r="AH9" s="253">
        <f t="shared" si="11"/>
        <v>18</v>
      </c>
      <c r="AI9" s="254">
        <f t="shared" si="12"/>
        <v>60</v>
      </c>
      <c r="AL9" s="231">
        <v>46.875</v>
      </c>
      <c r="AM9" s="244">
        <v>24.074074074074073</v>
      </c>
      <c r="AO9" s="253" t="s">
        <v>74</v>
      </c>
    </row>
    <row r="10" spans="1:41">
      <c r="A10" s="67">
        <v>6</v>
      </c>
      <c r="B10" s="4">
        <v>134</v>
      </c>
      <c r="C10" s="2" t="s">
        <v>57</v>
      </c>
      <c r="D10" s="65" t="s">
        <v>42</v>
      </c>
      <c r="E10" s="66">
        <v>6.7</v>
      </c>
      <c r="F10" s="67" t="s">
        <v>29</v>
      </c>
      <c r="G10" s="67" t="s">
        <v>30</v>
      </c>
      <c r="H10" s="68" t="s">
        <v>31</v>
      </c>
      <c r="I10" s="67" t="s">
        <v>58</v>
      </c>
      <c r="J10" s="68" t="s">
        <v>59</v>
      </c>
      <c r="K10" s="264">
        <v>12.5</v>
      </c>
      <c r="L10" s="265">
        <f t="shared" si="0"/>
        <v>6</v>
      </c>
      <c r="M10" s="266" t="s">
        <v>20</v>
      </c>
      <c r="Q10" s="253" t="s">
        <v>60</v>
      </c>
      <c r="R10" s="253">
        <v>54</v>
      </c>
      <c r="S10" s="253">
        <f t="shared" si="1"/>
        <v>27</v>
      </c>
      <c r="T10" s="253">
        <f t="shared" si="2"/>
        <v>1</v>
      </c>
      <c r="U10" s="253">
        <f t="shared" si="3"/>
        <v>3</v>
      </c>
      <c r="V10" s="253">
        <f t="shared" si="4"/>
        <v>12</v>
      </c>
      <c r="W10" s="253">
        <f t="shared" si="5"/>
        <v>11</v>
      </c>
      <c r="X10" s="253">
        <f>COUNTIF($M822:$M875,"I")</f>
        <v>1</v>
      </c>
      <c r="Y10" s="253">
        <f>COUNTIF($M822:$M875,"II")</f>
        <v>1</v>
      </c>
      <c r="Z10" s="253">
        <f>COUNTIF($M822:$M875,"III")</f>
        <v>7</v>
      </c>
      <c r="AA10" s="253">
        <f>COUNTIF($M822:$M875,"KK")</f>
        <v>7</v>
      </c>
      <c r="AB10" s="267">
        <f t="shared" si="6"/>
        <v>16</v>
      </c>
      <c r="AC10" s="253" t="str">
        <f t="shared" si="7"/>
        <v/>
      </c>
      <c r="AD10" s="253" t="str">
        <f t="shared" si="7"/>
        <v/>
      </c>
      <c r="AE10" s="253">
        <f t="shared" si="8"/>
        <v>16</v>
      </c>
      <c r="AF10" s="268" t="str">
        <f t="shared" si="9"/>
        <v>Đ</v>
      </c>
      <c r="AG10" s="269">
        <f t="shared" si="10"/>
        <v>29.629629629629626</v>
      </c>
      <c r="AH10" s="253">
        <f t="shared" si="11"/>
        <v>9</v>
      </c>
      <c r="AI10" s="271">
        <f t="shared" si="12"/>
        <v>56.3</v>
      </c>
      <c r="AJ10" s="272"/>
      <c r="AK10" s="246">
        <v>5.25</v>
      </c>
      <c r="AL10" s="231">
        <v>24.074074074074073</v>
      </c>
      <c r="AM10" s="244">
        <v>52.307692307692307</v>
      </c>
      <c r="AO10" s="253" t="s">
        <v>80</v>
      </c>
    </row>
    <row r="11" spans="1:41" ht="18.75" customHeight="1">
      <c r="A11" s="67">
        <v>7</v>
      </c>
      <c r="B11" s="4">
        <v>126</v>
      </c>
      <c r="C11" s="2" t="s">
        <v>61</v>
      </c>
      <c r="D11" s="65" t="s">
        <v>62</v>
      </c>
      <c r="E11" s="66">
        <v>6.1</v>
      </c>
      <c r="F11" s="67" t="s">
        <v>29</v>
      </c>
      <c r="G11" s="67" t="s">
        <v>30</v>
      </c>
      <c r="H11" s="68" t="s">
        <v>31</v>
      </c>
      <c r="I11" s="67" t="s">
        <v>37</v>
      </c>
      <c r="J11" s="68" t="s">
        <v>63</v>
      </c>
      <c r="K11" s="264">
        <v>12.5</v>
      </c>
      <c r="L11" s="265">
        <f t="shared" si="0"/>
        <v>6</v>
      </c>
      <c r="M11" s="266" t="s">
        <v>20</v>
      </c>
      <c r="Q11" s="253" t="s">
        <v>64</v>
      </c>
      <c r="R11" s="253">
        <v>65</v>
      </c>
      <c r="S11" s="253">
        <f t="shared" si="1"/>
        <v>32</v>
      </c>
      <c r="T11" s="253">
        <f t="shared" si="2"/>
        <v>1</v>
      </c>
      <c r="U11" s="253">
        <f t="shared" si="3"/>
        <v>3</v>
      </c>
      <c r="V11" s="253">
        <f t="shared" si="4"/>
        <v>12</v>
      </c>
      <c r="W11" s="253">
        <f t="shared" si="5"/>
        <v>16</v>
      </c>
      <c r="X11" s="253">
        <f>COUNTIF($M69:$M133,"I")</f>
        <v>1</v>
      </c>
      <c r="Y11" s="253">
        <f>COUNTIF($M69:$M133,"II")</f>
        <v>4</v>
      </c>
      <c r="Z11" s="253">
        <f>COUNTIF($M69:$M133,"III")</f>
        <v>15</v>
      </c>
      <c r="AA11" s="253">
        <f>COUNTIF($M69:$M133,"KK")</f>
        <v>14</v>
      </c>
      <c r="AB11" s="267">
        <f t="shared" si="6"/>
        <v>34</v>
      </c>
      <c r="AC11" s="253" t="str">
        <f t="shared" si="7"/>
        <v>sai</v>
      </c>
      <c r="AD11" s="253" t="str">
        <f t="shared" si="7"/>
        <v/>
      </c>
      <c r="AE11" s="253">
        <f t="shared" si="8"/>
        <v>34</v>
      </c>
      <c r="AF11" s="268" t="str">
        <f t="shared" si="9"/>
        <v>sai</v>
      </c>
      <c r="AG11" s="269">
        <f t="shared" si="10"/>
        <v>52.307692307692307</v>
      </c>
      <c r="AH11" s="253">
        <f t="shared" si="11"/>
        <v>20</v>
      </c>
      <c r="AI11" s="254">
        <f t="shared" si="12"/>
        <v>58.8</v>
      </c>
      <c r="AL11" s="231">
        <v>52.307692307692307</v>
      </c>
      <c r="AM11" s="244">
        <v>50</v>
      </c>
      <c r="AO11" s="253" t="s">
        <v>167</v>
      </c>
    </row>
    <row r="12" spans="1:41" ht="18.75" customHeight="1">
      <c r="A12" s="67">
        <v>8</v>
      </c>
      <c r="B12" s="4">
        <v>127</v>
      </c>
      <c r="C12" s="2" t="s">
        <v>65</v>
      </c>
      <c r="D12" s="65" t="s">
        <v>66</v>
      </c>
      <c r="E12" s="66">
        <v>6.1</v>
      </c>
      <c r="F12" s="67" t="s">
        <v>29</v>
      </c>
      <c r="G12" s="67" t="s">
        <v>30</v>
      </c>
      <c r="H12" s="68" t="s">
        <v>31</v>
      </c>
      <c r="I12" s="67" t="s">
        <v>37</v>
      </c>
      <c r="J12" s="68" t="s">
        <v>67</v>
      </c>
      <c r="K12" s="264">
        <v>11.75</v>
      </c>
      <c r="L12" s="265">
        <f t="shared" si="0"/>
        <v>8</v>
      </c>
      <c r="M12" s="266" t="s">
        <v>20</v>
      </c>
      <c r="Q12" s="253" t="s">
        <v>68</v>
      </c>
      <c r="R12" s="253">
        <v>64</v>
      </c>
      <c r="S12" s="253">
        <f t="shared" si="1"/>
        <v>32</v>
      </c>
      <c r="T12" s="253">
        <f t="shared" si="2"/>
        <v>1</v>
      </c>
      <c r="U12" s="253">
        <f t="shared" si="3"/>
        <v>3</v>
      </c>
      <c r="V12" s="253">
        <f t="shared" si="4"/>
        <v>12</v>
      </c>
      <c r="W12" s="253">
        <f t="shared" si="5"/>
        <v>16</v>
      </c>
      <c r="X12" s="253">
        <f>COUNTIF($M329:$M392,"I")</f>
        <v>1</v>
      </c>
      <c r="Y12" s="253">
        <f>COUNTIF($M329:$M392,"II")</f>
        <v>4</v>
      </c>
      <c r="Z12" s="253">
        <f>COUNTIF($M329:$M392,"III")</f>
        <v>14</v>
      </c>
      <c r="AA12" s="253">
        <f>COUNTIF($M329:$M392,"KK")</f>
        <v>13</v>
      </c>
      <c r="AB12" s="267">
        <f t="shared" si="6"/>
        <v>32</v>
      </c>
      <c r="AC12" s="253" t="str">
        <f t="shared" si="7"/>
        <v>sai</v>
      </c>
      <c r="AD12" s="253" t="str">
        <f t="shared" si="7"/>
        <v/>
      </c>
      <c r="AE12" s="253">
        <f t="shared" si="8"/>
        <v>32</v>
      </c>
      <c r="AF12" s="268" t="str">
        <f t="shared" si="9"/>
        <v>Đ</v>
      </c>
      <c r="AG12" s="269">
        <f t="shared" si="10"/>
        <v>50</v>
      </c>
      <c r="AH12" s="253">
        <f t="shared" si="11"/>
        <v>19</v>
      </c>
      <c r="AI12" s="254">
        <f t="shared" si="12"/>
        <v>59.4</v>
      </c>
      <c r="AL12" s="231">
        <v>50</v>
      </c>
      <c r="AM12" s="244">
        <v>50.943396226415089</v>
      </c>
      <c r="AO12" s="253" t="s">
        <v>58</v>
      </c>
    </row>
    <row r="13" spans="1:41" ht="18.75" customHeight="1">
      <c r="A13" s="67">
        <v>9</v>
      </c>
      <c r="B13" s="1" t="s">
        <v>69</v>
      </c>
      <c r="C13" s="2" t="s">
        <v>70</v>
      </c>
      <c r="D13" s="65" t="s">
        <v>71</v>
      </c>
      <c r="E13" s="66">
        <v>6.2</v>
      </c>
      <c r="F13" s="67" t="s">
        <v>72</v>
      </c>
      <c r="G13" s="67" t="s">
        <v>73</v>
      </c>
      <c r="H13" s="68" t="s">
        <v>31</v>
      </c>
      <c r="I13" s="67" t="s">
        <v>74</v>
      </c>
      <c r="J13" s="68" t="s">
        <v>75</v>
      </c>
      <c r="K13" s="264">
        <v>11.5</v>
      </c>
      <c r="L13" s="265">
        <f t="shared" si="0"/>
        <v>9</v>
      </c>
      <c r="M13" s="266" t="s">
        <v>20</v>
      </c>
      <c r="Q13" s="253" t="s">
        <v>76</v>
      </c>
      <c r="R13" s="253">
        <v>53</v>
      </c>
      <c r="S13" s="253">
        <f t="shared" si="1"/>
        <v>26</v>
      </c>
      <c r="T13" s="253">
        <f t="shared" si="2"/>
        <v>1</v>
      </c>
      <c r="U13" s="253">
        <f t="shared" si="3"/>
        <v>3</v>
      </c>
      <c r="V13" s="253">
        <f t="shared" si="4"/>
        <v>12</v>
      </c>
      <c r="W13" s="253">
        <f t="shared" si="5"/>
        <v>10</v>
      </c>
      <c r="X13" s="253">
        <f>COUNTIF($M769:$M821,"I")</f>
        <v>2</v>
      </c>
      <c r="Y13" s="253">
        <f>COUNTIF($M769:$M821,"II")</f>
        <v>2</v>
      </c>
      <c r="Z13" s="253">
        <f>COUNTIF($M769:$M821,"III")</f>
        <v>11</v>
      </c>
      <c r="AA13" s="253">
        <f>COUNTIF($M769:$M821,"KK")</f>
        <v>12</v>
      </c>
      <c r="AB13" s="267">
        <f t="shared" si="6"/>
        <v>27</v>
      </c>
      <c r="AC13" s="253" t="str">
        <f t="shared" si="7"/>
        <v/>
      </c>
      <c r="AD13" s="253" t="str">
        <f t="shared" si="7"/>
        <v>sai</v>
      </c>
      <c r="AE13" s="253">
        <f t="shared" si="8"/>
        <v>27</v>
      </c>
      <c r="AF13" s="268" t="str">
        <f t="shared" si="9"/>
        <v>Đ</v>
      </c>
      <c r="AG13" s="269">
        <f t="shared" si="10"/>
        <v>50.943396226415089</v>
      </c>
      <c r="AH13" s="253">
        <f t="shared" si="11"/>
        <v>15</v>
      </c>
      <c r="AI13" s="254">
        <f t="shared" si="12"/>
        <v>55.6</v>
      </c>
      <c r="AL13" s="231">
        <v>50.943396226415089</v>
      </c>
      <c r="AM13" s="244">
        <v>40</v>
      </c>
      <c r="AO13" s="253" t="s">
        <v>37</v>
      </c>
    </row>
    <row r="14" spans="1:41">
      <c r="A14" s="67">
        <v>10</v>
      </c>
      <c r="B14" s="1" t="s">
        <v>77</v>
      </c>
      <c r="C14" s="2" t="s">
        <v>78</v>
      </c>
      <c r="D14" s="65" t="s">
        <v>79</v>
      </c>
      <c r="E14" s="66">
        <v>6.1</v>
      </c>
      <c r="F14" s="67" t="s">
        <v>53</v>
      </c>
      <c r="G14" s="67" t="s">
        <v>30</v>
      </c>
      <c r="H14" s="68" t="s">
        <v>31</v>
      </c>
      <c r="I14" s="67" t="s">
        <v>80</v>
      </c>
      <c r="J14" s="68" t="s">
        <v>81</v>
      </c>
      <c r="K14" s="264">
        <v>11.5</v>
      </c>
      <c r="L14" s="265">
        <f t="shared" si="0"/>
        <v>9</v>
      </c>
      <c r="M14" s="266" t="s">
        <v>20</v>
      </c>
      <c r="Q14" s="253" t="s">
        <v>82</v>
      </c>
      <c r="R14" s="253">
        <v>50</v>
      </c>
      <c r="S14" s="253">
        <f t="shared" si="1"/>
        <v>25</v>
      </c>
      <c r="T14" s="253">
        <f t="shared" si="2"/>
        <v>1</v>
      </c>
      <c r="U14" s="253">
        <f t="shared" si="3"/>
        <v>3</v>
      </c>
      <c r="V14" s="253">
        <f t="shared" si="4"/>
        <v>12</v>
      </c>
      <c r="W14" s="253">
        <f t="shared" si="5"/>
        <v>9</v>
      </c>
      <c r="X14" s="253">
        <f>COUNTIF($M463:$M512,"I")</f>
        <v>0</v>
      </c>
      <c r="Y14" s="253">
        <f>COUNTIF($M463:$M512,"II")</f>
        <v>1</v>
      </c>
      <c r="Z14" s="253">
        <f>COUNTIF($M463:$M512,"III")</f>
        <v>11</v>
      </c>
      <c r="AA14" s="253">
        <f>COUNTIF($M463:$M512,"KK")</f>
        <v>12</v>
      </c>
      <c r="AB14" s="267">
        <f t="shared" si="6"/>
        <v>24</v>
      </c>
      <c r="AC14" s="253" t="str">
        <f t="shared" si="7"/>
        <v/>
      </c>
      <c r="AD14" s="253" t="str">
        <f t="shared" si="7"/>
        <v>sai</v>
      </c>
      <c r="AE14" s="253">
        <f t="shared" si="8"/>
        <v>24</v>
      </c>
      <c r="AF14" s="268" t="str">
        <f t="shared" si="9"/>
        <v>Đ</v>
      </c>
      <c r="AG14" s="269">
        <f t="shared" si="10"/>
        <v>48</v>
      </c>
      <c r="AH14" s="253">
        <f t="shared" si="11"/>
        <v>12</v>
      </c>
      <c r="AI14" s="254">
        <f t="shared" si="12"/>
        <v>50</v>
      </c>
      <c r="AJ14" s="272"/>
      <c r="AK14" s="246">
        <v>5.75</v>
      </c>
      <c r="AL14" s="231">
        <v>40</v>
      </c>
      <c r="AM14" s="244">
        <v>36</v>
      </c>
      <c r="AO14" s="253" t="s">
        <v>105</v>
      </c>
    </row>
    <row r="15" spans="1:41">
      <c r="A15" s="67">
        <v>11</v>
      </c>
      <c r="B15" s="4">
        <v>123</v>
      </c>
      <c r="C15" s="2" t="s">
        <v>83</v>
      </c>
      <c r="D15" s="65" t="s">
        <v>84</v>
      </c>
      <c r="E15" s="66">
        <v>6.7</v>
      </c>
      <c r="F15" s="67" t="s">
        <v>29</v>
      </c>
      <c r="G15" s="67" t="s">
        <v>30</v>
      </c>
      <c r="H15" s="68" t="s">
        <v>31</v>
      </c>
      <c r="I15" s="67" t="s">
        <v>58</v>
      </c>
      <c r="J15" s="68" t="s">
        <v>85</v>
      </c>
      <c r="K15" s="264">
        <v>11.25</v>
      </c>
      <c r="L15" s="265">
        <f t="shared" si="0"/>
        <v>11</v>
      </c>
      <c r="M15" s="266" t="s">
        <v>20</v>
      </c>
      <c r="Q15" s="253" t="s">
        <v>86</v>
      </c>
      <c r="R15" s="253">
        <v>50</v>
      </c>
      <c r="S15" s="253">
        <f t="shared" si="1"/>
        <v>25</v>
      </c>
      <c r="T15" s="253">
        <f t="shared" si="2"/>
        <v>1</v>
      </c>
      <c r="U15" s="253">
        <f t="shared" si="3"/>
        <v>3</v>
      </c>
      <c r="V15" s="253">
        <f t="shared" si="4"/>
        <v>12</v>
      </c>
      <c r="W15" s="253">
        <f t="shared" si="5"/>
        <v>9</v>
      </c>
      <c r="X15" s="253">
        <f>COUNTIF($M719:$M768,"I")</f>
        <v>0</v>
      </c>
      <c r="Y15" s="253">
        <f>COUNTIF($M719:$M768,"II")</f>
        <v>0</v>
      </c>
      <c r="Z15" s="253">
        <f>COUNTIF($M719:$M768,"III")</f>
        <v>6</v>
      </c>
      <c r="AA15" s="253">
        <f>COUNTIF($M719:$M768,"KK")</f>
        <v>12</v>
      </c>
      <c r="AB15" s="267">
        <f t="shared" si="6"/>
        <v>18</v>
      </c>
      <c r="AC15" s="253" t="str">
        <f t="shared" si="7"/>
        <v/>
      </c>
      <c r="AD15" s="253" t="str">
        <f t="shared" si="7"/>
        <v>sai</v>
      </c>
      <c r="AE15" s="253">
        <f t="shared" si="8"/>
        <v>18</v>
      </c>
      <c r="AF15" s="268" t="str">
        <f t="shared" si="9"/>
        <v>Đ</v>
      </c>
      <c r="AG15" s="269">
        <f t="shared" si="10"/>
        <v>36</v>
      </c>
      <c r="AH15" s="253">
        <f t="shared" si="11"/>
        <v>6</v>
      </c>
      <c r="AI15" s="273">
        <f t="shared" si="12"/>
        <v>33.299999999999997</v>
      </c>
      <c r="AJ15" s="272"/>
      <c r="AK15" s="246">
        <v>5</v>
      </c>
      <c r="AL15" s="231">
        <v>36</v>
      </c>
      <c r="AM15" s="244">
        <v>39.215686274509807</v>
      </c>
      <c r="AO15" s="253" t="s">
        <v>117</v>
      </c>
    </row>
    <row r="16" spans="1:41">
      <c r="A16" s="67">
        <v>12</v>
      </c>
      <c r="B16" s="4">
        <v>124</v>
      </c>
      <c r="C16" s="2" t="s">
        <v>87</v>
      </c>
      <c r="D16" s="65" t="s">
        <v>88</v>
      </c>
      <c r="E16" s="66">
        <v>6.7</v>
      </c>
      <c r="F16" s="67" t="s">
        <v>29</v>
      </c>
      <c r="G16" s="67" t="s">
        <v>30</v>
      </c>
      <c r="H16" s="68" t="s">
        <v>31</v>
      </c>
      <c r="I16" s="67" t="s">
        <v>58</v>
      </c>
      <c r="J16" s="68" t="s">
        <v>89</v>
      </c>
      <c r="K16" s="264">
        <v>11.25</v>
      </c>
      <c r="L16" s="265">
        <f t="shared" si="0"/>
        <v>11</v>
      </c>
      <c r="M16" s="266" t="s">
        <v>20</v>
      </c>
      <c r="Q16" s="253" t="s">
        <v>90</v>
      </c>
      <c r="R16" s="253">
        <v>51</v>
      </c>
      <c r="S16" s="253">
        <f t="shared" si="1"/>
        <v>25</v>
      </c>
      <c r="T16" s="253">
        <f t="shared" si="2"/>
        <v>1</v>
      </c>
      <c r="U16" s="253">
        <f t="shared" si="3"/>
        <v>3</v>
      </c>
      <c r="V16" s="253">
        <f t="shared" si="4"/>
        <v>12</v>
      </c>
      <c r="W16" s="253">
        <f t="shared" si="5"/>
        <v>9</v>
      </c>
      <c r="X16" s="253">
        <f>COUNTIF($M565:$M615,"I")</f>
        <v>1</v>
      </c>
      <c r="Y16" s="253">
        <f>COUNTIF($M565:$M615,"II")</f>
        <v>2</v>
      </c>
      <c r="Z16" s="253">
        <f>COUNTIF($M565:$M615,"III")</f>
        <v>11</v>
      </c>
      <c r="AA16" s="253">
        <f>COUNTIF($M565:$M615,"KK")</f>
        <v>10</v>
      </c>
      <c r="AB16" s="267">
        <f t="shared" si="6"/>
        <v>24</v>
      </c>
      <c r="AC16" s="253" t="str">
        <f t="shared" si="7"/>
        <v/>
      </c>
      <c r="AD16" s="253" t="str">
        <f t="shared" si="7"/>
        <v>sai</v>
      </c>
      <c r="AE16" s="253">
        <f t="shared" si="8"/>
        <v>24</v>
      </c>
      <c r="AF16" s="268" t="str">
        <f t="shared" si="9"/>
        <v>Đ</v>
      </c>
      <c r="AG16" s="269">
        <f t="shared" si="10"/>
        <v>47.058823529411761</v>
      </c>
      <c r="AH16" s="253">
        <f t="shared" si="11"/>
        <v>14</v>
      </c>
      <c r="AI16" s="254">
        <f t="shared" si="12"/>
        <v>58.3</v>
      </c>
      <c r="AJ16" s="272"/>
      <c r="AK16" s="246">
        <v>6</v>
      </c>
      <c r="AL16" s="231">
        <v>39.215686274509807</v>
      </c>
      <c r="AM16" s="244">
        <v>48.076923076923073</v>
      </c>
      <c r="AO16" s="253" t="s">
        <v>100</v>
      </c>
    </row>
    <row r="17" spans="1:41" ht="18.75" customHeight="1">
      <c r="A17" s="67">
        <v>13</v>
      </c>
      <c r="B17" s="1" t="s">
        <v>91</v>
      </c>
      <c r="C17" s="2" t="s">
        <v>92</v>
      </c>
      <c r="D17" s="65" t="s">
        <v>84</v>
      </c>
      <c r="E17" s="66">
        <v>6.3</v>
      </c>
      <c r="F17" s="67" t="s">
        <v>29</v>
      </c>
      <c r="G17" s="67" t="s">
        <v>30</v>
      </c>
      <c r="H17" s="68" t="s">
        <v>31</v>
      </c>
      <c r="I17" s="67" t="s">
        <v>93</v>
      </c>
      <c r="J17" s="68" t="s">
        <v>94</v>
      </c>
      <c r="K17" s="264">
        <v>11.25</v>
      </c>
      <c r="L17" s="265">
        <f t="shared" si="0"/>
        <v>11</v>
      </c>
      <c r="M17" s="266" t="s">
        <v>20</v>
      </c>
      <c r="Q17" s="253" t="s">
        <v>95</v>
      </c>
      <c r="R17" s="253">
        <v>52</v>
      </c>
      <c r="S17" s="253">
        <f t="shared" si="1"/>
        <v>26</v>
      </c>
      <c r="T17" s="253">
        <f t="shared" si="2"/>
        <v>1</v>
      </c>
      <c r="U17" s="253">
        <f t="shared" si="3"/>
        <v>3</v>
      </c>
      <c r="V17" s="253">
        <f t="shared" si="4"/>
        <v>12</v>
      </c>
      <c r="W17" s="253">
        <f t="shared" si="5"/>
        <v>10</v>
      </c>
      <c r="X17" s="253">
        <f>COUNTIF($M513:$M564,"I")</f>
        <v>1</v>
      </c>
      <c r="Y17" s="253">
        <f>COUNTIF($M513:$M564,"II")</f>
        <v>3</v>
      </c>
      <c r="Z17" s="253">
        <f>COUNTIF($M513:$M564,"III")</f>
        <v>10</v>
      </c>
      <c r="AA17" s="253">
        <f>COUNTIF($M513:$M564,"KK")</f>
        <v>11</v>
      </c>
      <c r="AB17" s="267">
        <f t="shared" si="6"/>
        <v>25</v>
      </c>
      <c r="AC17" s="253" t="str">
        <f t="shared" si="7"/>
        <v/>
      </c>
      <c r="AD17" s="253" t="str">
        <f t="shared" si="7"/>
        <v>sai</v>
      </c>
      <c r="AE17" s="253">
        <f t="shared" si="8"/>
        <v>25</v>
      </c>
      <c r="AF17" s="268" t="str">
        <f t="shared" si="9"/>
        <v>Đ</v>
      </c>
      <c r="AG17" s="269">
        <f t="shared" si="10"/>
        <v>48.076923076923073</v>
      </c>
      <c r="AH17" s="253">
        <f t="shared" si="11"/>
        <v>14</v>
      </c>
      <c r="AI17" s="254">
        <f t="shared" si="12"/>
        <v>56</v>
      </c>
      <c r="AL17" s="231">
        <v>48.076923076923073</v>
      </c>
      <c r="AM17" s="244">
        <v>48.979591836734691</v>
      </c>
      <c r="AO17" s="253" t="s">
        <v>32</v>
      </c>
    </row>
    <row r="18" spans="1:41">
      <c r="A18" s="67">
        <v>14</v>
      </c>
      <c r="B18" s="4">
        <v>128</v>
      </c>
      <c r="C18" s="2" t="s">
        <v>96</v>
      </c>
      <c r="D18" s="65" t="s">
        <v>66</v>
      </c>
      <c r="E18" s="66">
        <v>6.1</v>
      </c>
      <c r="F18" s="67" t="s">
        <v>29</v>
      </c>
      <c r="G18" s="67" t="s">
        <v>30</v>
      </c>
      <c r="H18" s="68" t="s">
        <v>31</v>
      </c>
      <c r="I18" s="67" t="s">
        <v>37</v>
      </c>
      <c r="J18" s="68" t="s">
        <v>97</v>
      </c>
      <c r="K18" s="264">
        <v>11.25</v>
      </c>
      <c r="L18" s="265">
        <f t="shared" si="0"/>
        <v>11</v>
      </c>
      <c r="M18" s="266" t="s">
        <v>20</v>
      </c>
      <c r="Q18" s="253" t="s">
        <v>98</v>
      </c>
      <c r="R18" s="253">
        <v>49</v>
      </c>
      <c r="S18" s="253">
        <f t="shared" si="1"/>
        <v>24</v>
      </c>
      <c r="T18" s="253">
        <f t="shared" si="2"/>
        <v>1</v>
      </c>
      <c r="U18" s="253">
        <f t="shared" si="3"/>
        <v>3</v>
      </c>
      <c r="V18" s="253">
        <f t="shared" si="4"/>
        <v>12</v>
      </c>
      <c r="W18" s="253">
        <f t="shared" si="5"/>
        <v>8</v>
      </c>
      <c r="X18" s="253">
        <f>COUNTIF($M670:$M718,"I")</f>
        <v>0</v>
      </c>
      <c r="Y18" s="253">
        <f>COUNTIF($M670:$M718,"II")</f>
        <v>3</v>
      </c>
      <c r="Z18" s="253">
        <f>COUNTIF($M670:$M718,"III")</f>
        <v>10</v>
      </c>
      <c r="AA18" s="253">
        <f>COUNTIF($M670:$M718,"KK")</f>
        <v>11</v>
      </c>
      <c r="AB18" s="267">
        <f t="shared" si="6"/>
        <v>24</v>
      </c>
      <c r="AC18" s="253" t="str">
        <f t="shared" si="7"/>
        <v/>
      </c>
      <c r="AD18" s="253" t="str">
        <f t="shared" si="7"/>
        <v>sai</v>
      </c>
      <c r="AE18" s="253">
        <f t="shared" si="8"/>
        <v>24</v>
      </c>
      <c r="AF18" s="268" t="str">
        <f t="shared" si="9"/>
        <v>Đ</v>
      </c>
      <c r="AG18" s="269">
        <f t="shared" si="10"/>
        <v>48.979591836734691</v>
      </c>
      <c r="AH18" s="253">
        <f t="shared" si="11"/>
        <v>13</v>
      </c>
      <c r="AI18" s="254">
        <f t="shared" si="12"/>
        <v>54.2</v>
      </c>
      <c r="AL18" s="231">
        <v>48.979591836734691</v>
      </c>
      <c r="AM18" s="244">
        <v>49.999999999999993</v>
      </c>
      <c r="AO18" s="253" t="s">
        <v>172</v>
      </c>
    </row>
    <row r="19" spans="1:41" ht="18.75" customHeight="1">
      <c r="A19" s="67">
        <v>15</v>
      </c>
      <c r="B19" s="1" t="s">
        <v>99</v>
      </c>
      <c r="C19" s="2" t="s">
        <v>51</v>
      </c>
      <c r="D19" s="65" t="s">
        <v>52</v>
      </c>
      <c r="E19" s="66">
        <v>6.1</v>
      </c>
      <c r="F19" s="67" t="s">
        <v>53</v>
      </c>
      <c r="G19" s="67" t="s">
        <v>30</v>
      </c>
      <c r="H19" s="68" t="s">
        <v>31</v>
      </c>
      <c r="I19" s="67" t="s">
        <v>100</v>
      </c>
      <c r="J19" s="68" t="s">
        <v>101</v>
      </c>
      <c r="K19" s="264">
        <v>11</v>
      </c>
      <c r="L19" s="265">
        <f t="shared" si="0"/>
        <v>15</v>
      </c>
      <c r="M19" s="266" t="s">
        <v>20</v>
      </c>
      <c r="Q19" s="253" t="s">
        <v>102</v>
      </c>
      <c r="R19" s="253">
        <v>34</v>
      </c>
      <c r="S19" s="253">
        <f t="shared" si="1"/>
        <v>17</v>
      </c>
      <c r="T19" s="253">
        <v>1</v>
      </c>
      <c r="U19" s="253">
        <v>2</v>
      </c>
      <c r="V19" s="253">
        <f>U19*3.5</f>
        <v>7</v>
      </c>
      <c r="W19" s="253">
        <f t="shared" si="5"/>
        <v>7</v>
      </c>
      <c r="X19" s="253">
        <f>COUNTIF($M876:$M909,"I")</f>
        <v>1</v>
      </c>
      <c r="Y19" s="253">
        <f>COUNTIF($M876:$M909,"II")</f>
        <v>2</v>
      </c>
      <c r="Z19" s="253">
        <f>COUNTIF($M876:$M909,"III")</f>
        <v>7</v>
      </c>
      <c r="AA19" s="253">
        <f>COUNTIF($M876:$M909,"KK")</f>
        <v>7</v>
      </c>
      <c r="AB19" s="267">
        <f t="shared" si="6"/>
        <v>17</v>
      </c>
      <c r="AC19" s="253" t="str">
        <f t="shared" si="7"/>
        <v/>
      </c>
      <c r="AD19" s="253" t="str">
        <f t="shared" si="7"/>
        <v/>
      </c>
      <c r="AE19" s="253">
        <f t="shared" si="8"/>
        <v>17</v>
      </c>
      <c r="AF19" s="268" t="str">
        <f t="shared" si="9"/>
        <v>Đ</v>
      </c>
      <c r="AG19" s="269">
        <f t="shared" si="10"/>
        <v>49.999999999999993</v>
      </c>
      <c r="AH19" s="253">
        <f t="shared" si="11"/>
        <v>10</v>
      </c>
      <c r="AI19" s="254">
        <f t="shared" si="12"/>
        <v>58.8</v>
      </c>
      <c r="AL19" s="231">
        <v>49.999999999999993</v>
      </c>
      <c r="AM19" s="244">
        <v>28.125</v>
      </c>
      <c r="AO19" s="253" t="s">
        <v>133</v>
      </c>
    </row>
    <row r="20" spans="1:41" ht="18.75" customHeight="1">
      <c r="A20" s="67">
        <v>16</v>
      </c>
      <c r="B20" s="4">
        <v>137</v>
      </c>
      <c r="C20" s="2" t="s">
        <v>103</v>
      </c>
      <c r="D20" s="65" t="s">
        <v>104</v>
      </c>
      <c r="E20" s="66">
        <v>6.8</v>
      </c>
      <c r="F20" s="67" t="s">
        <v>29</v>
      </c>
      <c r="G20" s="67" t="s">
        <v>30</v>
      </c>
      <c r="H20" s="68" t="s">
        <v>31</v>
      </c>
      <c r="I20" s="67" t="s">
        <v>105</v>
      </c>
      <c r="J20" s="68" t="s">
        <v>106</v>
      </c>
      <c r="K20" s="264">
        <v>11</v>
      </c>
      <c r="L20" s="265">
        <f t="shared" si="0"/>
        <v>15</v>
      </c>
      <c r="M20" s="266" t="s">
        <v>20</v>
      </c>
      <c r="Q20" s="253" t="s">
        <v>107</v>
      </c>
      <c r="R20" s="253">
        <v>64</v>
      </c>
      <c r="S20" s="253">
        <f t="shared" si="1"/>
        <v>32</v>
      </c>
      <c r="T20" s="253">
        <f t="shared" si="2"/>
        <v>1</v>
      </c>
      <c r="U20" s="253">
        <f t="shared" si="3"/>
        <v>3</v>
      </c>
      <c r="V20" s="253">
        <f t="shared" si="4"/>
        <v>12</v>
      </c>
      <c r="W20" s="253">
        <f t="shared" si="5"/>
        <v>16</v>
      </c>
      <c r="X20" s="253">
        <f>COUNTIF($M205:$M268,"I")</f>
        <v>0</v>
      </c>
      <c r="Y20" s="253">
        <f>COUNTIF($M205:$M268,"II")</f>
        <v>2</v>
      </c>
      <c r="Z20" s="253">
        <f>COUNTIF($M205:$M268,"III")</f>
        <v>12</v>
      </c>
      <c r="AA20" s="253">
        <f>COUNTIF($M205:$M268,"KK")</f>
        <v>15</v>
      </c>
      <c r="AB20" s="267">
        <f t="shared" si="6"/>
        <v>29</v>
      </c>
      <c r="AC20" s="253" t="str">
        <f t="shared" si="7"/>
        <v/>
      </c>
      <c r="AD20" s="253" t="str">
        <f t="shared" si="7"/>
        <v/>
      </c>
      <c r="AE20" s="253">
        <f t="shared" si="8"/>
        <v>29</v>
      </c>
      <c r="AF20" s="268" t="str">
        <f t="shared" si="9"/>
        <v>Đ</v>
      </c>
      <c r="AG20" s="269">
        <f t="shared" si="10"/>
        <v>45.3125</v>
      </c>
      <c r="AH20" s="253">
        <f t="shared" si="11"/>
        <v>14</v>
      </c>
      <c r="AI20" s="273">
        <f t="shared" si="12"/>
        <v>48.3</v>
      </c>
      <c r="AJ20" s="272"/>
      <c r="AK20" s="246">
        <v>5.75</v>
      </c>
      <c r="AL20" s="231">
        <v>28.125</v>
      </c>
      <c r="AM20" s="244">
        <v>44.680851063829792</v>
      </c>
      <c r="AO20" s="253" t="s">
        <v>54</v>
      </c>
    </row>
    <row r="21" spans="1:41" ht="18.75" customHeight="1">
      <c r="A21" s="67">
        <v>17</v>
      </c>
      <c r="B21" s="4">
        <v>141</v>
      </c>
      <c r="C21" s="2" t="s">
        <v>108</v>
      </c>
      <c r="D21" s="65" t="s">
        <v>109</v>
      </c>
      <c r="E21" s="66">
        <v>6.7</v>
      </c>
      <c r="F21" s="67" t="s">
        <v>29</v>
      </c>
      <c r="G21" s="67" t="s">
        <v>30</v>
      </c>
      <c r="H21" s="68" t="s">
        <v>31</v>
      </c>
      <c r="I21" s="67" t="s">
        <v>58</v>
      </c>
      <c r="J21" s="68" t="s">
        <v>110</v>
      </c>
      <c r="K21" s="264">
        <v>11</v>
      </c>
      <c r="L21" s="265">
        <f t="shared" si="0"/>
        <v>15</v>
      </c>
      <c r="M21" s="266" t="s">
        <v>20</v>
      </c>
      <c r="Q21" s="253"/>
      <c r="R21" s="253">
        <f>SUM(R5:R20)</f>
        <v>893</v>
      </c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>
        <f>SUM(AE5:AE20)</f>
        <v>421</v>
      </c>
      <c r="AF21" s="253"/>
      <c r="AG21" s="269">
        <f t="shared" si="10"/>
        <v>47.144456886898098</v>
      </c>
      <c r="AH21" s="253"/>
      <c r="AI21" s="254"/>
      <c r="AL21" s="232"/>
      <c r="AO21" s="253" t="s">
        <v>122</v>
      </c>
    </row>
    <row r="22" spans="1:41">
      <c r="A22" s="67">
        <v>18</v>
      </c>
      <c r="B22" s="4">
        <v>125</v>
      </c>
      <c r="C22" s="2" t="s">
        <v>111</v>
      </c>
      <c r="D22" s="65" t="s">
        <v>112</v>
      </c>
      <c r="E22" s="66">
        <v>6.2</v>
      </c>
      <c r="F22" s="67" t="s">
        <v>29</v>
      </c>
      <c r="G22" s="67" t="s">
        <v>30</v>
      </c>
      <c r="H22" s="68" t="s">
        <v>31</v>
      </c>
      <c r="I22" s="67" t="s">
        <v>37</v>
      </c>
      <c r="J22" s="68" t="s">
        <v>113</v>
      </c>
      <c r="K22" s="264">
        <v>11</v>
      </c>
      <c r="L22" s="265">
        <f t="shared" si="0"/>
        <v>15</v>
      </c>
      <c r="M22" s="266" t="s">
        <v>20</v>
      </c>
    </row>
    <row r="23" spans="1:41" ht="18.75" customHeight="1">
      <c r="A23" s="67">
        <v>19</v>
      </c>
      <c r="B23" s="1" t="s">
        <v>114</v>
      </c>
      <c r="C23" s="2" t="s">
        <v>115</v>
      </c>
      <c r="D23" s="65" t="s">
        <v>116</v>
      </c>
      <c r="E23" s="66">
        <v>6.3</v>
      </c>
      <c r="F23" s="67" t="s">
        <v>29</v>
      </c>
      <c r="G23" s="67" t="s">
        <v>30</v>
      </c>
      <c r="H23" s="68" t="s">
        <v>31</v>
      </c>
      <c r="I23" s="67" t="s">
        <v>117</v>
      </c>
      <c r="J23" s="68" t="s">
        <v>118</v>
      </c>
      <c r="K23" s="264">
        <v>10.75</v>
      </c>
      <c r="L23" s="265">
        <f t="shared" si="0"/>
        <v>19</v>
      </c>
      <c r="M23" s="266" t="s">
        <v>20</v>
      </c>
    </row>
    <row r="24" spans="1:41" ht="18.75" customHeight="1">
      <c r="A24" s="67">
        <v>20</v>
      </c>
      <c r="B24" s="1" t="s">
        <v>119</v>
      </c>
      <c r="C24" s="2" t="s">
        <v>120</v>
      </c>
      <c r="D24" s="65" t="s">
        <v>121</v>
      </c>
      <c r="E24" s="66">
        <v>6.1</v>
      </c>
      <c r="F24" s="67" t="s">
        <v>29</v>
      </c>
      <c r="G24" s="67" t="s">
        <v>30</v>
      </c>
      <c r="H24" s="68" t="s">
        <v>31</v>
      </c>
      <c r="I24" s="67" t="s">
        <v>122</v>
      </c>
      <c r="J24" s="68" t="s">
        <v>123</v>
      </c>
      <c r="K24" s="264">
        <v>10.5</v>
      </c>
      <c r="L24" s="265">
        <f t="shared" si="0"/>
        <v>20</v>
      </c>
      <c r="M24" s="266" t="s">
        <v>21</v>
      </c>
    </row>
    <row r="25" spans="1:41" ht="18.75" customHeight="1">
      <c r="A25" s="67">
        <v>21</v>
      </c>
      <c r="B25" s="4">
        <v>138</v>
      </c>
      <c r="C25" s="2" t="s">
        <v>124</v>
      </c>
      <c r="D25" s="65" t="s">
        <v>125</v>
      </c>
      <c r="E25" s="66">
        <v>6.7</v>
      </c>
      <c r="F25" s="67" t="s">
        <v>29</v>
      </c>
      <c r="G25" s="67" t="s">
        <v>30</v>
      </c>
      <c r="H25" s="68" t="s">
        <v>31</v>
      </c>
      <c r="I25" s="67" t="s">
        <v>58</v>
      </c>
      <c r="J25" s="68" t="s">
        <v>126</v>
      </c>
      <c r="K25" s="264">
        <v>10.5</v>
      </c>
      <c r="L25" s="265">
        <f t="shared" si="0"/>
        <v>20</v>
      </c>
      <c r="M25" s="266" t="s">
        <v>21</v>
      </c>
    </row>
    <row r="26" spans="1:41" ht="18.75" customHeight="1">
      <c r="A26" s="67">
        <v>22</v>
      </c>
      <c r="B26" s="4">
        <v>143</v>
      </c>
      <c r="C26" s="2" t="s">
        <v>127</v>
      </c>
      <c r="D26" s="65" t="s">
        <v>128</v>
      </c>
      <c r="E26" s="66">
        <v>6.4</v>
      </c>
      <c r="F26" s="67" t="s">
        <v>29</v>
      </c>
      <c r="G26" s="67" t="s">
        <v>30</v>
      </c>
      <c r="H26" s="68" t="s">
        <v>31</v>
      </c>
      <c r="I26" s="67" t="s">
        <v>58</v>
      </c>
      <c r="J26" s="68" t="s">
        <v>129</v>
      </c>
      <c r="K26" s="264">
        <v>10.5</v>
      </c>
      <c r="L26" s="265">
        <f t="shared" si="0"/>
        <v>20</v>
      </c>
      <c r="M26" s="266" t="s">
        <v>21</v>
      </c>
    </row>
    <row r="27" spans="1:41">
      <c r="A27" s="67">
        <v>23</v>
      </c>
      <c r="B27" s="1" t="s">
        <v>130</v>
      </c>
      <c r="C27" s="2" t="s">
        <v>131</v>
      </c>
      <c r="D27" s="65" t="s">
        <v>132</v>
      </c>
      <c r="E27" s="66">
        <v>6.2</v>
      </c>
      <c r="F27" s="67" t="s">
        <v>29</v>
      </c>
      <c r="G27" s="67" t="s">
        <v>30</v>
      </c>
      <c r="H27" s="68" t="s">
        <v>31</v>
      </c>
      <c r="I27" s="67" t="s">
        <v>133</v>
      </c>
      <c r="J27" s="68" t="s">
        <v>134</v>
      </c>
      <c r="K27" s="264">
        <v>10</v>
      </c>
      <c r="L27" s="265">
        <f t="shared" si="0"/>
        <v>23</v>
      </c>
      <c r="M27" s="266" t="s">
        <v>21</v>
      </c>
    </row>
    <row r="28" spans="1:41">
      <c r="A28" s="67">
        <v>24</v>
      </c>
      <c r="B28" s="1" t="s">
        <v>135</v>
      </c>
      <c r="C28" s="2" t="s">
        <v>136</v>
      </c>
      <c r="D28" s="65" t="s">
        <v>137</v>
      </c>
      <c r="E28" s="66">
        <v>6.1</v>
      </c>
      <c r="F28" s="67" t="s">
        <v>72</v>
      </c>
      <c r="G28" s="67" t="s">
        <v>73</v>
      </c>
      <c r="H28" s="68" t="s">
        <v>31</v>
      </c>
      <c r="I28" s="67" t="s">
        <v>74</v>
      </c>
      <c r="J28" s="68" t="s">
        <v>138</v>
      </c>
      <c r="K28" s="264">
        <v>10</v>
      </c>
      <c r="L28" s="265">
        <f t="shared" si="0"/>
        <v>23</v>
      </c>
      <c r="M28" s="266" t="s">
        <v>21</v>
      </c>
    </row>
    <row r="29" spans="1:41" ht="18.75" customHeight="1">
      <c r="A29" s="67">
        <v>1</v>
      </c>
      <c r="B29" s="1" t="s">
        <v>139</v>
      </c>
      <c r="C29" s="2" t="s">
        <v>140</v>
      </c>
      <c r="D29" s="65" t="s">
        <v>141</v>
      </c>
      <c r="E29" s="66">
        <v>6.1</v>
      </c>
      <c r="F29" s="67" t="s">
        <v>29</v>
      </c>
      <c r="G29" s="67" t="s">
        <v>30</v>
      </c>
      <c r="H29" s="68" t="s">
        <v>31</v>
      </c>
      <c r="I29" s="67" t="s">
        <v>54</v>
      </c>
      <c r="J29" s="68" t="s">
        <v>142</v>
      </c>
      <c r="K29" s="264">
        <v>10</v>
      </c>
      <c r="L29" s="265">
        <f t="shared" si="0"/>
        <v>23</v>
      </c>
      <c r="M29" s="266" t="s">
        <v>21</v>
      </c>
    </row>
    <row r="30" spans="1:41" ht="18.75" customHeight="1">
      <c r="A30" s="67">
        <v>2</v>
      </c>
      <c r="B30" s="1" t="s">
        <v>138</v>
      </c>
      <c r="C30" s="2" t="s">
        <v>143</v>
      </c>
      <c r="D30" s="65" t="s">
        <v>28</v>
      </c>
      <c r="E30" s="66">
        <v>6.3</v>
      </c>
      <c r="F30" s="67" t="s">
        <v>53</v>
      </c>
      <c r="G30" s="67" t="s">
        <v>30</v>
      </c>
      <c r="H30" s="68" t="s">
        <v>31</v>
      </c>
      <c r="I30" s="67" t="s">
        <v>100</v>
      </c>
      <c r="J30" s="68" t="s">
        <v>144</v>
      </c>
      <c r="K30" s="264">
        <v>10</v>
      </c>
      <c r="L30" s="265">
        <f t="shared" si="0"/>
        <v>23</v>
      </c>
      <c r="M30" s="266" t="s">
        <v>21</v>
      </c>
    </row>
    <row r="31" spans="1:41" ht="18.75" customHeight="1">
      <c r="A31" s="67">
        <v>3</v>
      </c>
      <c r="B31" s="1" t="s">
        <v>145</v>
      </c>
      <c r="C31" s="2" t="s">
        <v>146</v>
      </c>
      <c r="D31" s="65" t="s">
        <v>141</v>
      </c>
      <c r="E31" s="66">
        <v>6.1</v>
      </c>
      <c r="F31" s="67" t="s">
        <v>29</v>
      </c>
      <c r="G31" s="67" t="s">
        <v>30</v>
      </c>
      <c r="H31" s="68" t="s">
        <v>31</v>
      </c>
      <c r="I31" s="67" t="s">
        <v>122</v>
      </c>
      <c r="J31" s="68" t="s">
        <v>147</v>
      </c>
      <c r="K31" s="264">
        <v>10</v>
      </c>
      <c r="L31" s="265">
        <f t="shared" si="0"/>
        <v>23</v>
      </c>
      <c r="M31" s="266" t="s">
        <v>21</v>
      </c>
    </row>
    <row r="32" spans="1:41" ht="18.75" customHeight="1">
      <c r="A32" s="67">
        <v>4</v>
      </c>
      <c r="B32" s="4">
        <v>129</v>
      </c>
      <c r="C32" s="2" t="s">
        <v>148</v>
      </c>
      <c r="D32" s="65" t="s">
        <v>149</v>
      </c>
      <c r="E32" s="66">
        <v>6.8</v>
      </c>
      <c r="F32" s="67" t="s">
        <v>29</v>
      </c>
      <c r="G32" s="67" t="s">
        <v>30</v>
      </c>
      <c r="H32" s="68" t="s">
        <v>31</v>
      </c>
      <c r="I32" s="67" t="s">
        <v>105</v>
      </c>
      <c r="J32" s="68" t="s">
        <v>150</v>
      </c>
      <c r="K32" s="264">
        <v>10</v>
      </c>
      <c r="L32" s="265">
        <f t="shared" si="0"/>
        <v>23</v>
      </c>
      <c r="M32" s="266" t="s">
        <v>21</v>
      </c>
    </row>
    <row r="33" spans="1:13">
      <c r="A33" s="67">
        <v>5</v>
      </c>
      <c r="B33" s="4">
        <v>133</v>
      </c>
      <c r="C33" s="2" t="s">
        <v>151</v>
      </c>
      <c r="D33" s="65" t="s">
        <v>79</v>
      </c>
      <c r="E33" s="66">
        <v>6.8</v>
      </c>
      <c r="F33" s="67" t="s">
        <v>29</v>
      </c>
      <c r="G33" s="67" t="s">
        <v>30</v>
      </c>
      <c r="H33" s="68" t="s">
        <v>31</v>
      </c>
      <c r="I33" s="67" t="s">
        <v>105</v>
      </c>
      <c r="J33" s="68" t="s">
        <v>152</v>
      </c>
      <c r="K33" s="264">
        <v>10</v>
      </c>
      <c r="L33" s="265">
        <f t="shared" si="0"/>
        <v>23</v>
      </c>
      <c r="M33" s="266" t="s">
        <v>21</v>
      </c>
    </row>
    <row r="34" spans="1:13">
      <c r="A34" s="67">
        <v>6</v>
      </c>
      <c r="B34" s="1" t="s">
        <v>153</v>
      </c>
      <c r="C34" s="2" t="s">
        <v>154</v>
      </c>
      <c r="D34" s="65" t="s">
        <v>155</v>
      </c>
      <c r="E34" s="66">
        <v>6.1</v>
      </c>
      <c r="F34" s="67" t="s">
        <v>53</v>
      </c>
      <c r="G34" s="67" t="s">
        <v>30</v>
      </c>
      <c r="H34" s="68" t="s">
        <v>31</v>
      </c>
      <c r="I34" s="67" t="s">
        <v>80</v>
      </c>
      <c r="J34" s="68" t="s">
        <v>156</v>
      </c>
      <c r="K34" s="264">
        <v>10</v>
      </c>
      <c r="L34" s="265">
        <f t="shared" si="0"/>
        <v>23</v>
      </c>
      <c r="M34" s="266" t="s">
        <v>21</v>
      </c>
    </row>
    <row r="35" spans="1:13">
      <c r="A35" s="67">
        <v>7</v>
      </c>
      <c r="B35" s="1" t="s">
        <v>157</v>
      </c>
      <c r="C35" s="2" t="s">
        <v>158</v>
      </c>
      <c r="D35" s="65" t="s">
        <v>159</v>
      </c>
      <c r="E35" s="66">
        <v>6.1</v>
      </c>
      <c r="F35" s="67" t="s">
        <v>29</v>
      </c>
      <c r="G35" s="67" t="s">
        <v>30</v>
      </c>
      <c r="H35" s="68" t="s">
        <v>31</v>
      </c>
      <c r="I35" s="67" t="s">
        <v>80</v>
      </c>
      <c r="J35" s="68" t="s">
        <v>160</v>
      </c>
      <c r="K35" s="264">
        <v>10</v>
      </c>
      <c r="L35" s="265">
        <f t="shared" si="0"/>
        <v>23</v>
      </c>
      <c r="M35" s="266" t="s">
        <v>21</v>
      </c>
    </row>
    <row r="36" spans="1:13">
      <c r="A36" s="67">
        <v>8</v>
      </c>
      <c r="B36" s="1" t="s">
        <v>161</v>
      </c>
      <c r="C36" s="2" t="s">
        <v>162</v>
      </c>
      <c r="D36" s="65" t="s">
        <v>163</v>
      </c>
      <c r="E36" s="66">
        <v>6.3</v>
      </c>
      <c r="F36" s="67" t="s">
        <v>53</v>
      </c>
      <c r="G36" s="67" t="s">
        <v>164</v>
      </c>
      <c r="H36" s="68" t="s">
        <v>31</v>
      </c>
      <c r="I36" s="67" t="s">
        <v>93</v>
      </c>
      <c r="J36" s="68" t="s">
        <v>161</v>
      </c>
      <c r="K36" s="264">
        <v>10</v>
      </c>
      <c r="L36" s="265">
        <f t="shared" si="0"/>
        <v>23</v>
      </c>
      <c r="M36" s="266" t="s">
        <v>21</v>
      </c>
    </row>
    <row r="37" spans="1:13">
      <c r="A37" s="67">
        <v>9</v>
      </c>
      <c r="B37" s="4">
        <v>135</v>
      </c>
      <c r="C37" s="2" t="s">
        <v>165</v>
      </c>
      <c r="D37" s="65" t="s">
        <v>166</v>
      </c>
      <c r="E37" s="66">
        <v>6.1</v>
      </c>
      <c r="F37" s="67" t="s">
        <v>29</v>
      </c>
      <c r="G37" s="67" t="s">
        <v>30</v>
      </c>
      <c r="H37" s="68" t="s">
        <v>31</v>
      </c>
      <c r="I37" s="67" t="s">
        <v>167</v>
      </c>
      <c r="J37" s="68" t="s">
        <v>168</v>
      </c>
      <c r="K37" s="264">
        <v>10</v>
      </c>
      <c r="L37" s="265">
        <f t="shared" si="0"/>
        <v>23</v>
      </c>
      <c r="M37" s="266" t="s">
        <v>21</v>
      </c>
    </row>
    <row r="38" spans="1:13">
      <c r="A38" s="67">
        <v>10</v>
      </c>
      <c r="B38" s="1" t="s">
        <v>169</v>
      </c>
      <c r="C38" s="2" t="s">
        <v>170</v>
      </c>
      <c r="D38" s="65" t="s">
        <v>171</v>
      </c>
      <c r="E38" s="66">
        <v>6.2</v>
      </c>
      <c r="F38" s="67" t="s">
        <v>29</v>
      </c>
      <c r="G38" s="67" t="s">
        <v>30</v>
      </c>
      <c r="H38" s="68" t="s">
        <v>31</v>
      </c>
      <c r="I38" s="67" t="s">
        <v>172</v>
      </c>
      <c r="J38" s="68" t="s">
        <v>173</v>
      </c>
      <c r="K38" s="264">
        <v>9.75</v>
      </c>
      <c r="L38" s="265">
        <f t="shared" si="0"/>
        <v>34</v>
      </c>
      <c r="M38" s="266"/>
    </row>
    <row r="39" spans="1:13">
      <c r="A39" s="67">
        <v>11</v>
      </c>
      <c r="B39" s="4">
        <v>142</v>
      </c>
      <c r="C39" s="2" t="s">
        <v>174</v>
      </c>
      <c r="D39" s="65" t="s">
        <v>175</v>
      </c>
      <c r="E39" s="66">
        <v>6.8</v>
      </c>
      <c r="F39" s="67" t="s">
        <v>29</v>
      </c>
      <c r="G39" s="67" t="s">
        <v>30</v>
      </c>
      <c r="H39" s="68" t="s">
        <v>31</v>
      </c>
      <c r="I39" s="67" t="s">
        <v>105</v>
      </c>
      <c r="J39" s="68" t="s">
        <v>176</v>
      </c>
      <c r="K39" s="264">
        <v>9.75</v>
      </c>
      <c r="L39" s="265">
        <f t="shared" si="0"/>
        <v>34</v>
      </c>
      <c r="M39" s="266"/>
    </row>
    <row r="40" spans="1:13">
      <c r="A40" s="67">
        <v>12</v>
      </c>
      <c r="B40" s="1" t="s">
        <v>177</v>
      </c>
      <c r="C40" s="2" t="s">
        <v>178</v>
      </c>
      <c r="D40" s="65" t="s">
        <v>155</v>
      </c>
      <c r="E40" s="66">
        <v>6.3</v>
      </c>
      <c r="F40" s="67" t="s">
        <v>53</v>
      </c>
      <c r="G40" s="67" t="s">
        <v>30</v>
      </c>
      <c r="H40" s="68" t="s">
        <v>31</v>
      </c>
      <c r="I40" s="67" t="s">
        <v>100</v>
      </c>
      <c r="J40" s="68" t="s">
        <v>179</v>
      </c>
      <c r="K40" s="264">
        <v>9.5</v>
      </c>
      <c r="L40" s="265">
        <f t="shared" si="0"/>
        <v>36</v>
      </c>
      <c r="M40" s="266"/>
    </row>
    <row r="41" spans="1:13">
      <c r="A41" s="67">
        <v>13</v>
      </c>
      <c r="B41" s="1" t="s">
        <v>180</v>
      </c>
      <c r="C41" s="2" t="s">
        <v>181</v>
      </c>
      <c r="D41" s="65" t="s">
        <v>42</v>
      </c>
      <c r="E41" s="66">
        <v>6.4</v>
      </c>
      <c r="F41" s="67" t="s">
        <v>29</v>
      </c>
      <c r="G41" s="67" t="s">
        <v>30</v>
      </c>
      <c r="H41" s="68" t="s">
        <v>31</v>
      </c>
      <c r="I41" s="67" t="s">
        <v>182</v>
      </c>
      <c r="J41" s="68" t="s">
        <v>183</v>
      </c>
      <c r="K41" s="264">
        <v>9.5</v>
      </c>
      <c r="L41" s="265">
        <f t="shared" si="0"/>
        <v>36</v>
      </c>
      <c r="M41" s="266"/>
    </row>
    <row r="42" spans="1:13">
      <c r="A42" s="67">
        <v>14</v>
      </c>
      <c r="B42" s="1" t="s">
        <v>184</v>
      </c>
      <c r="C42" s="2" t="s">
        <v>185</v>
      </c>
      <c r="D42" s="65" t="s">
        <v>186</v>
      </c>
      <c r="E42" s="66">
        <v>6.1</v>
      </c>
      <c r="F42" s="67" t="s">
        <v>29</v>
      </c>
      <c r="G42" s="67" t="s">
        <v>30</v>
      </c>
      <c r="H42" s="68" t="s">
        <v>31</v>
      </c>
      <c r="I42" s="67" t="s">
        <v>80</v>
      </c>
      <c r="J42" s="68" t="s">
        <v>187</v>
      </c>
      <c r="K42" s="264">
        <v>9.25</v>
      </c>
      <c r="L42" s="265">
        <f t="shared" si="0"/>
        <v>38</v>
      </c>
      <c r="M42" s="266"/>
    </row>
    <row r="43" spans="1:13">
      <c r="A43" s="67">
        <v>15</v>
      </c>
      <c r="B43" s="1" t="s">
        <v>188</v>
      </c>
      <c r="C43" s="2" t="s">
        <v>189</v>
      </c>
      <c r="D43" s="65" t="s">
        <v>190</v>
      </c>
      <c r="E43" s="66">
        <v>6.3</v>
      </c>
      <c r="F43" s="67" t="s">
        <v>72</v>
      </c>
      <c r="G43" s="67" t="s">
        <v>73</v>
      </c>
      <c r="H43" s="68" t="s">
        <v>31</v>
      </c>
      <c r="I43" s="67" t="s">
        <v>74</v>
      </c>
      <c r="J43" s="68" t="s">
        <v>135</v>
      </c>
      <c r="K43" s="264">
        <v>9</v>
      </c>
      <c r="L43" s="265">
        <f t="shared" si="0"/>
        <v>39</v>
      </c>
      <c r="M43" s="266"/>
    </row>
    <row r="44" spans="1:13">
      <c r="A44" s="67">
        <v>16</v>
      </c>
      <c r="B44" s="4">
        <v>140</v>
      </c>
      <c r="C44" s="2" t="s">
        <v>191</v>
      </c>
      <c r="D44" s="65" t="s">
        <v>192</v>
      </c>
      <c r="E44" s="66">
        <v>6.8</v>
      </c>
      <c r="F44" s="67" t="s">
        <v>29</v>
      </c>
      <c r="G44" s="67" t="s">
        <v>30</v>
      </c>
      <c r="H44" s="68" t="s">
        <v>31</v>
      </c>
      <c r="I44" s="67" t="s">
        <v>105</v>
      </c>
      <c r="J44" s="68" t="s">
        <v>193</v>
      </c>
      <c r="K44" s="264">
        <v>9</v>
      </c>
      <c r="L44" s="265">
        <f t="shared" si="0"/>
        <v>39</v>
      </c>
      <c r="M44" s="266"/>
    </row>
    <row r="45" spans="1:13">
      <c r="A45" s="67">
        <v>17</v>
      </c>
      <c r="B45" s="1" t="s">
        <v>194</v>
      </c>
      <c r="C45" s="2" t="s">
        <v>195</v>
      </c>
      <c r="D45" s="65" t="s">
        <v>175</v>
      </c>
      <c r="E45" s="66">
        <v>6.5</v>
      </c>
      <c r="F45" s="67" t="s">
        <v>29</v>
      </c>
      <c r="G45" s="67" t="s">
        <v>30</v>
      </c>
      <c r="H45" s="68" t="s">
        <v>31</v>
      </c>
      <c r="I45" s="67" t="s">
        <v>80</v>
      </c>
      <c r="J45" s="68" t="s">
        <v>196</v>
      </c>
      <c r="K45" s="264">
        <v>9</v>
      </c>
      <c r="L45" s="265">
        <f t="shared" si="0"/>
        <v>39</v>
      </c>
      <c r="M45" s="266"/>
    </row>
    <row r="46" spans="1:13">
      <c r="A46" s="67">
        <v>1</v>
      </c>
      <c r="B46" s="4">
        <v>130</v>
      </c>
      <c r="C46" s="2" t="s">
        <v>197</v>
      </c>
      <c r="D46" s="65" t="s">
        <v>198</v>
      </c>
      <c r="E46" s="66">
        <v>6.1</v>
      </c>
      <c r="F46" s="67" t="s">
        <v>29</v>
      </c>
      <c r="G46" s="67" t="s">
        <v>30</v>
      </c>
      <c r="H46" s="68" t="s">
        <v>31</v>
      </c>
      <c r="I46" s="67" t="s">
        <v>167</v>
      </c>
      <c r="J46" s="68" t="s">
        <v>199</v>
      </c>
      <c r="K46" s="264">
        <v>9</v>
      </c>
      <c r="L46" s="265">
        <f t="shared" si="0"/>
        <v>39</v>
      </c>
      <c r="M46" s="266"/>
    </row>
    <row r="47" spans="1:13">
      <c r="A47" s="67">
        <v>2</v>
      </c>
      <c r="B47" s="4">
        <v>131</v>
      </c>
      <c r="C47" s="2" t="s">
        <v>200</v>
      </c>
      <c r="D47" s="65" t="s">
        <v>201</v>
      </c>
      <c r="E47" s="66">
        <v>6.1</v>
      </c>
      <c r="F47" s="67" t="s">
        <v>29</v>
      </c>
      <c r="G47" s="67" t="s">
        <v>30</v>
      </c>
      <c r="H47" s="68" t="s">
        <v>31</v>
      </c>
      <c r="I47" s="67" t="s">
        <v>167</v>
      </c>
      <c r="J47" s="68" t="s">
        <v>202</v>
      </c>
      <c r="K47" s="264">
        <v>8.75</v>
      </c>
      <c r="L47" s="265">
        <f t="shared" si="0"/>
        <v>43</v>
      </c>
      <c r="M47" s="266"/>
    </row>
    <row r="48" spans="1:13">
      <c r="A48" s="67">
        <v>3</v>
      </c>
      <c r="B48" s="1" t="s">
        <v>203</v>
      </c>
      <c r="C48" s="2" t="s">
        <v>204</v>
      </c>
      <c r="D48" s="65" t="s">
        <v>205</v>
      </c>
      <c r="E48" s="66">
        <v>6.1</v>
      </c>
      <c r="F48" s="67" t="s">
        <v>29</v>
      </c>
      <c r="G48" s="67" t="s">
        <v>30</v>
      </c>
      <c r="H48" s="68" t="s">
        <v>31</v>
      </c>
      <c r="I48" s="67" t="s">
        <v>206</v>
      </c>
      <c r="J48" s="68" t="s">
        <v>207</v>
      </c>
      <c r="K48" s="264">
        <v>8.75</v>
      </c>
      <c r="L48" s="265">
        <f t="shared" si="0"/>
        <v>43</v>
      </c>
      <c r="M48" s="266"/>
    </row>
    <row r="49" spans="1:13">
      <c r="A49" s="67">
        <v>4</v>
      </c>
      <c r="B49" s="1" t="s">
        <v>208</v>
      </c>
      <c r="C49" s="2" t="s">
        <v>209</v>
      </c>
      <c r="D49" s="65" t="s">
        <v>210</v>
      </c>
      <c r="E49" s="66">
        <v>6.1</v>
      </c>
      <c r="F49" s="67" t="s">
        <v>29</v>
      </c>
      <c r="G49" s="67" t="s">
        <v>30</v>
      </c>
      <c r="H49" s="68" t="s">
        <v>31</v>
      </c>
      <c r="I49" s="67" t="s">
        <v>172</v>
      </c>
      <c r="J49" s="68" t="s">
        <v>180</v>
      </c>
      <c r="K49" s="264">
        <v>8.5</v>
      </c>
      <c r="L49" s="265">
        <f t="shared" si="0"/>
        <v>45</v>
      </c>
      <c r="M49" s="266"/>
    </row>
    <row r="50" spans="1:13">
      <c r="A50" s="67">
        <v>5</v>
      </c>
      <c r="B50" s="4">
        <v>139</v>
      </c>
      <c r="C50" s="2" t="s">
        <v>211</v>
      </c>
      <c r="D50" s="65" t="s">
        <v>212</v>
      </c>
      <c r="E50" s="66">
        <v>6.7</v>
      </c>
      <c r="F50" s="67" t="s">
        <v>29</v>
      </c>
      <c r="G50" s="67" t="s">
        <v>30</v>
      </c>
      <c r="H50" s="68" t="s">
        <v>31</v>
      </c>
      <c r="I50" s="67" t="s">
        <v>105</v>
      </c>
      <c r="J50" s="68" t="s">
        <v>213</v>
      </c>
      <c r="K50" s="264">
        <v>8.5</v>
      </c>
      <c r="L50" s="265">
        <f t="shared" si="0"/>
        <v>45</v>
      </c>
      <c r="M50" s="266"/>
    </row>
    <row r="51" spans="1:13">
      <c r="A51" s="67">
        <v>6</v>
      </c>
      <c r="B51" s="4">
        <v>136</v>
      </c>
      <c r="C51" s="2" t="s">
        <v>214</v>
      </c>
      <c r="D51" s="65" t="s">
        <v>215</v>
      </c>
      <c r="E51" s="66">
        <v>6.1</v>
      </c>
      <c r="F51" s="67" t="s">
        <v>29</v>
      </c>
      <c r="G51" s="67" t="s">
        <v>30</v>
      </c>
      <c r="H51" s="68" t="s">
        <v>31</v>
      </c>
      <c r="I51" s="67" t="s">
        <v>167</v>
      </c>
      <c r="J51" s="68" t="s">
        <v>216</v>
      </c>
      <c r="K51" s="264">
        <v>8.5</v>
      </c>
      <c r="L51" s="265">
        <f t="shared" si="0"/>
        <v>45</v>
      </c>
      <c r="M51" s="266"/>
    </row>
    <row r="52" spans="1:13">
      <c r="A52" s="67">
        <v>7</v>
      </c>
      <c r="B52" s="1" t="s">
        <v>217</v>
      </c>
      <c r="C52" s="2" t="s">
        <v>218</v>
      </c>
      <c r="D52" s="65" t="s">
        <v>219</v>
      </c>
      <c r="E52" s="66">
        <v>6.1</v>
      </c>
      <c r="F52" s="67" t="s">
        <v>72</v>
      </c>
      <c r="G52" s="67" t="s">
        <v>73</v>
      </c>
      <c r="H52" s="68" t="s">
        <v>31</v>
      </c>
      <c r="I52" s="67" t="s">
        <v>74</v>
      </c>
      <c r="J52" s="68" t="s">
        <v>220</v>
      </c>
      <c r="K52" s="264">
        <v>8.25</v>
      </c>
      <c r="L52" s="265">
        <f t="shared" si="0"/>
        <v>48</v>
      </c>
      <c r="M52" s="266"/>
    </row>
    <row r="53" spans="1:13">
      <c r="A53" s="67">
        <v>8</v>
      </c>
      <c r="B53" s="1" t="s">
        <v>118</v>
      </c>
      <c r="C53" s="2" t="s">
        <v>221</v>
      </c>
      <c r="D53" s="65" t="s">
        <v>205</v>
      </c>
      <c r="E53" s="66">
        <v>6.4</v>
      </c>
      <c r="F53" s="67" t="s">
        <v>29</v>
      </c>
      <c r="G53" s="67" t="s">
        <v>30</v>
      </c>
      <c r="H53" s="68" t="s">
        <v>31</v>
      </c>
      <c r="I53" s="67" t="s">
        <v>182</v>
      </c>
      <c r="J53" s="68" t="s">
        <v>222</v>
      </c>
      <c r="K53" s="264">
        <v>8</v>
      </c>
      <c r="L53" s="265">
        <f t="shared" si="0"/>
        <v>49</v>
      </c>
      <c r="M53" s="266"/>
    </row>
    <row r="54" spans="1:13">
      <c r="A54" s="67">
        <v>9</v>
      </c>
      <c r="B54" s="1" t="s">
        <v>223</v>
      </c>
      <c r="C54" s="2" t="s">
        <v>224</v>
      </c>
      <c r="D54" s="65" t="s">
        <v>104</v>
      </c>
      <c r="E54" s="66">
        <v>6.3</v>
      </c>
      <c r="F54" s="67" t="s">
        <v>29</v>
      </c>
      <c r="G54" s="67" t="s">
        <v>30</v>
      </c>
      <c r="H54" s="68" t="s">
        <v>31</v>
      </c>
      <c r="I54" s="67" t="s">
        <v>117</v>
      </c>
      <c r="J54" s="68" t="s">
        <v>225</v>
      </c>
      <c r="K54" s="264">
        <v>8</v>
      </c>
      <c r="L54" s="265">
        <f t="shared" si="0"/>
        <v>49</v>
      </c>
      <c r="M54" s="266"/>
    </row>
    <row r="55" spans="1:13">
      <c r="A55" s="67">
        <v>10</v>
      </c>
      <c r="B55" s="1" t="s">
        <v>113</v>
      </c>
      <c r="C55" s="2" t="s">
        <v>226</v>
      </c>
      <c r="D55" s="65" t="s">
        <v>212</v>
      </c>
      <c r="E55" s="66">
        <v>6.3</v>
      </c>
      <c r="F55" s="67" t="s">
        <v>29</v>
      </c>
      <c r="G55" s="67" t="s">
        <v>30</v>
      </c>
      <c r="H55" s="68" t="s">
        <v>31</v>
      </c>
      <c r="I55" s="67" t="s">
        <v>117</v>
      </c>
      <c r="J55" s="68" t="s">
        <v>227</v>
      </c>
      <c r="K55" s="264">
        <v>8</v>
      </c>
      <c r="L55" s="265">
        <f t="shared" si="0"/>
        <v>49</v>
      </c>
      <c r="M55" s="266"/>
    </row>
    <row r="56" spans="1:13">
      <c r="A56" s="67">
        <v>11</v>
      </c>
      <c r="B56" s="1" t="s">
        <v>228</v>
      </c>
      <c r="C56" s="2" t="s">
        <v>229</v>
      </c>
      <c r="D56" s="65" t="s">
        <v>175</v>
      </c>
      <c r="E56" s="66">
        <v>6.4</v>
      </c>
      <c r="F56" s="67" t="s">
        <v>29</v>
      </c>
      <c r="G56" s="67" t="s">
        <v>30</v>
      </c>
      <c r="H56" s="68" t="s">
        <v>31</v>
      </c>
      <c r="I56" s="67" t="s">
        <v>230</v>
      </c>
      <c r="J56" s="68" t="s">
        <v>231</v>
      </c>
      <c r="K56" s="264">
        <v>8</v>
      </c>
      <c r="L56" s="265">
        <f t="shared" si="0"/>
        <v>49</v>
      </c>
      <c r="M56" s="266"/>
    </row>
    <row r="57" spans="1:13">
      <c r="A57" s="67">
        <v>12</v>
      </c>
      <c r="B57" s="1" t="s">
        <v>232</v>
      </c>
      <c r="C57" s="2" t="s">
        <v>233</v>
      </c>
      <c r="D57" s="65" t="s">
        <v>234</v>
      </c>
      <c r="E57" s="66">
        <v>6.1</v>
      </c>
      <c r="F57" s="67" t="s">
        <v>53</v>
      </c>
      <c r="G57" s="67" t="s">
        <v>164</v>
      </c>
      <c r="H57" s="68" t="s">
        <v>31</v>
      </c>
      <c r="I57" s="67" t="s">
        <v>93</v>
      </c>
      <c r="J57" s="68" t="s">
        <v>114</v>
      </c>
      <c r="K57" s="264">
        <v>8</v>
      </c>
      <c r="L57" s="265">
        <f t="shared" si="0"/>
        <v>49</v>
      </c>
      <c r="M57" s="266"/>
    </row>
    <row r="58" spans="1:13">
      <c r="A58" s="67">
        <v>13</v>
      </c>
      <c r="B58" s="4">
        <v>122</v>
      </c>
      <c r="C58" s="2" t="s">
        <v>235</v>
      </c>
      <c r="D58" s="65" t="s">
        <v>236</v>
      </c>
      <c r="E58" s="66">
        <v>6.1</v>
      </c>
      <c r="F58" s="67" t="s">
        <v>29</v>
      </c>
      <c r="G58" s="67" t="s">
        <v>30</v>
      </c>
      <c r="H58" s="68" t="s">
        <v>31</v>
      </c>
      <c r="I58" s="67" t="s">
        <v>167</v>
      </c>
      <c r="J58" s="68" t="s">
        <v>237</v>
      </c>
      <c r="K58" s="264">
        <v>8</v>
      </c>
      <c r="L58" s="265">
        <f t="shared" si="0"/>
        <v>49</v>
      </c>
      <c r="M58" s="266"/>
    </row>
    <row r="59" spans="1:13">
      <c r="A59" s="67">
        <v>14</v>
      </c>
      <c r="B59" s="1" t="s">
        <v>238</v>
      </c>
      <c r="C59" s="2" t="s">
        <v>239</v>
      </c>
      <c r="D59" s="65" t="s">
        <v>240</v>
      </c>
      <c r="E59" s="66">
        <v>6.1</v>
      </c>
      <c r="F59" s="67" t="s">
        <v>29</v>
      </c>
      <c r="G59" s="67" t="s">
        <v>30</v>
      </c>
      <c r="H59" s="68" t="s">
        <v>31</v>
      </c>
      <c r="I59" s="67" t="s">
        <v>133</v>
      </c>
      <c r="J59" s="68" t="s">
        <v>241</v>
      </c>
      <c r="K59" s="264">
        <v>7.5</v>
      </c>
      <c r="L59" s="265">
        <f t="shared" si="0"/>
        <v>55</v>
      </c>
      <c r="M59" s="266"/>
    </row>
    <row r="60" spans="1:13">
      <c r="A60" s="67">
        <v>15</v>
      </c>
      <c r="B60" s="4">
        <v>132</v>
      </c>
      <c r="C60" s="2" t="s">
        <v>242</v>
      </c>
      <c r="D60" s="65" t="s">
        <v>243</v>
      </c>
      <c r="E60" s="66">
        <v>6.7</v>
      </c>
      <c r="F60" s="67" t="s">
        <v>29</v>
      </c>
      <c r="G60" s="67" t="s">
        <v>30</v>
      </c>
      <c r="H60" s="68" t="s">
        <v>31</v>
      </c>
      <c r="I60" s="67" t="s">
        <v>105</v>
      </c>
      <c r="J60" s="68" t="s">
        <v>244</v>
      </c>
      <c r="K60" s="264">
        <v>7.5</v>
      </c>
      <c r="L60" s="265">
        <f t="shared" si="0"/>
        <v>55</v>
      </c>
      <c r="M60" s="266"/>
    </row>
    <row r="61" spans="1:13">
      <c r="A61" s="67">
        <v>16</v>
      </c>
      <c r="B61" s="1" t="s">
        <v>245</v>
      </c>
      <c r="C61" s="2" t="s">
        <v>246</v>
      </c>
      <c r="D61" s="65" t="s">
        <v>247</v>
      </c>
      <c r="E61" s="66">
        <v>6.1</v>
      </c>
      <c r="F61" s="67" t="s">
        <v>29</v>
      </c>
      <c r="G61" s="67" t="s">
        <v>30</v>
      </c>
      <c r="H61" s="68" t="s">
        <v>31</v>
      </c>
      <c r="I61" s="67" t="s">
        <v>80</v>
      </c>
      <c r="J61" s="68" t="s">
        <v>119</v>
      </c>
      <c r="K61" s="264">
        <v>7.5</v>
      </c>
      <c r="L61" s="265">
        <f t="shared" si="0"/>
        <v>55</v>
      </c>
      <c r="M61" s="266"/>
    </row>
    <row r="62" spans="1:13">
      <c r="A62" s="67">
        <v>17</v>
      </c>
      <c r="B62" s="1" t="s">
        <v>248</v>
      </c>
      <c r="C62" s="2" t="s">
        <v>249</v>
      </c>
      <c r="D62" s="65" t="s">
        <v>250</v>
      </c>
      <c r="E62" s="66">
        <v>6.2</v>
      </c>
      <c r="F62" s="67" t="s">
        <v>29</v>
      </c>
      <c r="G62" s="67" t="s">
        <v>30</v>
      </c>
      <c r="H62" s="68" t="s">
        <v>31</v>
      </c>
      <c r="I62" s="67" t="s">
        <v>182</v>
      </c>
      <c r="J62" s="68" t="s">
        <v>251</v>
      </c>
      <c r="K62" s="264">
        <v>7.25</v>
      </c>
      <c r="L62" s="265">
        <f t="shared" si="0"/>
        <v>58</v>
      </c>
      <c r="M62" s="266"/>
    </row>
    <row r="63" spans="1:13">
      <c r="A63" s="67">
        <v>18</v>
      </c>
      <c r="B63" s="1" t="s">
        <v>252</v>
      </c>
      <c r="C63" s="2" t="s">
        <v>253</v>
      </c>
      <c r="D63" s="65" t="s">
        <v>236</v>
      </c>
      <c r="E63" s="66">
        <v>6.1</v>
      </c>
      <c r="F63" s="67" t="s">
        <v>53</v>
      </c>
      <c r="G63" s="67" t="s">
        <v>30</v>
      </c>
      <c r="H63" s="68" t="s">
        <v>31</v>
      </c>
      <c r="I63" s="67" t="s">
        <v>230</v>
      </c>
      <c r="J63" s="68" t="s">
        <v>254</v>
      </c>
      <c r="K63" s="264">
        <v>7</v>
      </c>
      <c r="L63" s="265">
        <f t="shared" si="0"/>
        <v>59</v>
      </c>
      <c r="M63" s="266"/>
    </row>
    <row r="64" spans="1:13">
      <c r="A64" s="67">
        <v>19</v>
      </c>
      <c r="B64" s="1" t="s">
        <v>255</v>
      </c>
      <c r="C64" s="2" t="s">
        <v>256</v>
      </c>
      <c r="D64" s="65" t="s">
        <v>66</v>
      </c>
      <c r="E64" s="66">
        <v>6.3</v>
      </c>
      <c r="F64" s="67" t="s">
        <v>29</v>
      </c>
      <c r="G64" s="67" t="s">
        <v>164</v>
      </c>
      <c r="H64" s="68" t="s">
        <v>31</v>
      </c>
      <c r="I64" s="67" t="s">
        <v>93</v>
      </c>
      <c r="J64" s="68" t="s">
        <v>257</v>
      </c>
      <c r="K64" s="264">
        <v>6.75</v>
      </c>
      <c r="L64" s="265">
        <f t="shared" si="0"/>
        <v>60</v>
      </c>
      <c r="M64" s="266"/>
    </row>
    <row r="65" spans="1:13">
      <c r="A65" s="67">
        <v>20</v>
      </c>
      <c r="B65" s="1" t="s">
        <v>258</v>
      </c>
      <c r="C65" s="2" t="s">
        <v>259</v>
      </c>
      <c r="D65" s="65" t="s">
        <v>132</v>
      </c>
      <c r="E65" s="66">
        <v>6.4</v>
      </c>
      <c r="F65" s="67" t="s">
        <v>29</v>
      </c>
      <c r="G65" s="67" t="s">
        <v>30</v>
      </c>
      <c r="H65" s="68" t="s">
        <v>31</v>
      </c>
      <c r="I65" s="67" t="s">
        <v>230</v>
      </c>
      <c r="J65" s="68" t="s">
        <v>260</v>
      </c>
      <c r="K65" s="264">
        <v>6</v>
      </c>
      <c r="L65" s="265">
        <f t="shared" si="0"/>
        <v>61</v>
      </c>
      <c r="M65" s="266"/>
    </row>
    <row r="66" spans="1:13">
      <c r="A66" s="67">
        <v>21</v>
      </c>
      <c r="B66" s="1" t="s">
        <v>261</v>
      </c>
      <c r="C66" s="2" t="s">
        <v>262</v>
      </c>
      <c r="D66" s="65" t="s">
        <v>201</v>
      </c>
      <c r="E66" s="66">
        <v>6.4</v>
      </c>
      <c r="F66" s="67" t="s">
        <v>29</v>
      </c>
      <c r="G66" s="67" t="s">
        <v>30</v>
      </c>
      <c r="H66" s="68" t="s">
        <v>31</v>
      </c>
      <c r="I66" s="67" t="s">
        <v>230</v>
      </c>
      <c r="J66" s="68" t="s">
        <v>263</v>
      </c>
      <c r="K66" s="264">
        <v>6</v>
      </c>
      <c r="L66" s="265">
        <f t="shared" si="0"/>
        <v>61</v>
      </c>
      <c r="M66" s="266"/>
    </row>
    <row r="67" spans="1:13">
      <c r="A67" s="67">
        <v>22</v>
      </c>
      <c r="B67" s="1" t="s">
        <v>264</v>
      </c>
      <c r="C67" s="2" t="s">
        <v>265</v>
      </c>
      <c r="D67" s="65" t="s">
        <v>240</v>
      </c>
      <c r="E67" s="66">
        <v>6.4</v>
      </c>
      <c r="F67" s="67" t="s">
        <v>29</v>
      </c>
      <c r="G67" s="67" t="s">
        <v>30</v>
      </c>
      <c r="H67" s="68" t="s">
        <v>31</v>
      </c>
      <c r="I67" s="67" t="s">
        <v>230</v>
      </c>
      <c r="J67" s="68" t="s">
        <v>266</v>
      </c>
      <c r="K67" s="264">
        <v>6</v>
      </c>
      <c r="L67" s="265">
        <f t="shared" si="0"/>
        <v>61</v>
      </c>
      <c r="M67" s="266"/>
    </row>
    <row r="68" spans="1:13">
      <c r="A68" s="67">
        <v>23</v>
      </c>
      <c r="B68" s="1" t="s">
        <v>267</v>
      </c>
      <c r="C68" s="2" t="s">
        <v>268</v>
      </c>
      <c r="D68" s="65" t="s">
        <v>149</v>
      </c>
      <c r="E68" s="66">
        <v>6.2</v>
      </c>
      <c r="F68" s="67" t="s">
        <v>53</v>
      </c>
      <c r="G68" s="67" t="s">
        <v>30</v>
      </c>
      <c r="H68" s="68" t="s">
        <v>31</v>
      </c>
      <c r="I68" s="67" t="s">
        <v>182</v>
      </c>
      <c r="J68" s="68" t="s">
        <v>269</v>
      </c>
      <c r="K68" s="264">
        <v>3.75</v>
      </c>
      <c r="L68" s="265">
        <f t="shared" si="0"/>
        <v>64</v>
      </c>
      <c r="M68" s="266"/>
    </row>
    <row r="69" spans="1:13">
      <c r="A69" s="71">
        <v>1</v>
      </c>
      <c r="B69" s="5" t="s">
        <v>94</v>
      </c>
      <c r="C69" s="6" t="s">
        <v>270</v>
      </c>
      <c r="D69" s="69" t="s">
        <v>250</v>
      </c>
      <c r="E69" s="70">
        <v>6.4</v>
      </c>
      <c r="F69" s="71" t="s">
        <v>29</v>
      </c>
      <c r="G69" s="71" t="s">
        <v>30</v>
      </c>
      <c r="H69" s="72" t="s">
        <v>271</v>
      </c>
      <c r="I69" s="71" t="s">
        <v>182</v>
      </c>
      <c r="J69" s="72" t="s">
        <v>272</v>
      </c>
      <c r="K69" s="274">
        <v>16.600000000000001</v>
      </c>
      <c r="L69" s="253">
        <v>1</v>
      </c>
      <c r="M69" s="275" t="s">
        <v>18</v>
      </c>
    </row>
    <row r="70" spans="1:13">
      <c r="A70" s="71">
        <v>2</v>
      </c>
      <c r="B70" s="8">
        <v>166</v>
      </c>
      <c r="C70" s="6" t="s">
        <v>124</v>
      </c>
      <c r="D70" s="69" t="s">
        <v>125</v>
      </c>
      <c r="E70" s="70">
        <v>6.7</v>
      </c>
      <c r="F70" s="71" t="s">
        <v>29</v>
      </c>
      <c r="G70" s="71" t="s">
        <v>30</v>
      </c>
      <c r="H70" s="72" t="s">
        <v>271</v>
      </c>
      <c r="I70" s="71" t="s">
        <v>58</v>
      </c>
      <c r="J70" s="72" t="s">
        <v>273</v>
      </c>
      <c r="K70" s="274">
        <v>16.2</v>
      </c>
      <c r="L70" s="253">
        <v>2</v>
      </c>
      <c r="M70" s="275" t="s">
        <v>19</v>
      </c>
    </row>
    <row r="71" spans="1:13">
      <c r="A71" s="71">
        <v>3</v>
      </c>
      <c r="B71" s="8">
        <v>148</v>
      </c>
      <c r="C71" s="6" t="s">
        <v>274</v>
      </c>
      <c r="D71" s="69" t="s">
        <v>275</v>
      </c>
      <c r="E71" s="70">
        <v>6.1</v>
      </c>
      <c r="F71" s="71" t="s">
        <v>29</v>
      </c>
      <c r="G71" s="71" t="s">
        <v>30</v>
      </c>
      <c r="H71" s="72" t="s">
        <v>271</v>
      </c>
      <c r="I71" s="71" t="s">
        <v>37</v>
      </c>
      <c r="J71" s="72" t="s">
        <v>276</v>
      </c>
      <c r="K71" s="274">
        <v>16.05</v>
      </c>
      <c r="L71" s="253">
        <v>3</v>
      </c>
      <c r="M71" s="275" t="s">
        <v>19</v>
      </c>
    </row>
    <row r="72" spans="1:13">
      <c r="A72" s="71">
        <v>4</v>
      </c>
      <c r="B72" s="8">
        <v>151</v>
      </c>
      <c r="C72" s="6" t="s">
        <v>277</v>
      </c>
      <c r="D72" s="69" t="s">
        <v>278</v>
      </c>
      <c r="E72" s="70">
        <v>6.1</v>
      </c>
      <c r="F72" s="71" t="s">
        <v>29</v>
      </c>
      <c r="G72" s="71" t="s">
        <v>30</v>
      </c>
      <c r="H72" s="72" t="s">
        <v>271</v>
      </c>
      <c r="I72" s="71" t="s">
        <v>37</v>
      </c>
      <c r="J72" s="72" t="s">
        <v>279</v>
      </c>
      <c r="K72" s="274">
        <v>16.05</v>
      </c>
      <c r="L72" s="253">
        <v>3</v>
      </c>
      <c r="M72" s="275" t="s">
        <v>19</v>
      </c>
    </row>
    <row r="73" spans="1:13">
      <c r="A73" s="71">
        <v>5</v>
      </c>
      <c r="B73" s="8">
        <v>167</v>
      </c>
      <c r="C73" s="6" t="s">
        <v>280</v>
      </c>
      <c r="D73" s="69" t="s">
        <v>281</v>
      </c>
      <c r="E73" s="70">
        <v>6.7</v>
      </c>
      <c r="F73" s="71" t="s">
        <v>29</v>
      </c>
      <c r="G73" s="71" t="s">
        <v>30</v>
      </c>
      <c r="H73" s="72" t="s">
        <v>271</v>
      </c>
      <c r="I73" s="71" t="s">
        <v>105</v>
      </c>
      <c r="J73" s="72" t="s">
        <v>282</v>
      </c>
      <c r="K73" s="274">
        <v>16.05</v>
      </c>
      <c r="L73" s="253">
        <v>3</v>
      </c>
      <c r="M73" s="275" t="s">
        <v>19</v>
      </c>
    </row>
    <row r="74" spans="1:13">
      <c r="A74" s="71">
        <v>6</v>
      </c>
      <c r="B74" s="8">
        <v>163</v>
      </c>
      <c r="C74" s="6" t="s">
        <v>283</v>
      </c>
      <c r="D74" s="69" t="s">
        <v>42</v>
      </c>
      <c r="E74" s="70">
        <v>6.7</v>
      </c>
      <c r="F74" s="71" t="s">
        <v>29</v>
      </c>
      <c r="G74" s="71" t="s">
        <v>30</v>
      </c>
      <c r="H74" s="72" t="s">
        <v>271</v>
      </c>
      <c r="I74" s="71" t="s">
        <v>58</v>
      </c>
      <c r="J74" s="72" t="s">
        <v>284</v>
      </c>
      <c r="K74" s="276">
        <v>15.3</v>
      </c>
      <c r="L74" s="253">
        <v>6</v>
      </c>
      <c r="M74" s="275" t="s">
        <v>20</v>
      </c>
    </row>
    <row r="75" spans="1:13">
      <c r="A75" s="71">
        <v>7</v>
      </c>
      <c r="B75" s="8">
        <v>152</v>
      </c>
      <c r="C75" s="6" t="s">
        <v>285</v>
      </c>
      <c r="D75" s="69" t="s">
        <v>286</v>
      </c>
      <c r="E75" s="70">
        <v>6.7</v>
      </c>
      <c r="F75" s="71" t="s">
        <v>29</v>
      </c>
      <c r="G75" s="71" t="s">
        <v>30</v>
      </c>
      <c r="H75" s="72" t="s">
        <v>271</v>
      </c>
      <c r="I75" s="71" t="s">
        <v>58</v>
      </c>
      <c r="J75" s="72" t="s">
        <v>287</v>
      </c>
      <c r="K75" s="274">
        <v>14.4</v>
      </c>
      <c r="L75" s="253">
        <v>7</v>
      </c>
      <c r="M75" s="275" t="s">
        <v>20</v>
      </c>
    </row>
    <row r="76" spans="1:13">
      <c r="A76" s="71">
        <v>8</v>
      </c>
      <c r="B76" s="5" t="s">
        <v>63</v>
      </c>
      <c r="C76" s="6" t="s">
        <v>288</v>
      </c>
      <c r="D76" s="69" t="s">
        <v>289</v>
      </c>
      <c r="E76" s="70">
        <v>6.1</v>
      </c>
      <c r="F76" s="71" t="s">
        <v>29</v>
      </c>
      <c r="G76" s="71" t="s">
        <v>30</v>
      </c>
      <c r="H76" s="72" t="s">
        <v>271</v>
      </c>
      <c r="I76" s="71" t="s">
        <v>100</v>
      </c>
      <c r="J76" s="72" t="s">
        <v>290</v>
      </c>
      <c r="K76" s="274">
        <v>14.3</v>
      </c>
      <c r="L76" s="253">
        <v>8</v>
      </c>
      <c r="M76" s="275" t="s">
        <v>20</v>
      </c>
    </row>
    <row r="77" spans="1:13">
      <c r="A77" s="71">
        <v>9</v>
      </c>
      <c r="B77" s="8">
        <v>153</v>
      </c>
      <c r="C77" s="6" t="s">
        <v>291</v>
      </c>
      <c r="D77" s="69" t="s">
        <v>292</v>
      </c>
      <c r="E77" s="70">
        <v>6.7</v>
      </c>
      <c r="F77" s="71" t="s">
        <v>29</v>
      </c>
      <c r="G77" s="71" t="s">
        <v>30</v>
      </c>
      <c r="H77" s="72" t="s">
        <v>271</v>
      </c>
      <c r="I77" s="71" t="s">
        <v>105</v>
      </c>
      <c r="J77" s="72" t="s">
        <v>293</v>
      </c>
      <c r="K77" s="274">
        <v>14.15</v>
      </c>
      <c r="L77" s="253">
        <v>9</v>
      </c>
      <c r="M77" s="275" t="s">
        <v>20</v>
      </c>
    </row>
    <row r="78" spans="1:13">
      <c r="A78" s="71">
        <v>10</v>
      </c>
      <c r="B78" s="8">
        <v>155</v>
      </c>
      <c r="C78" s="6" t="s">
        <v>294</v>
      </c>
      <c r="D78" s="69" t="s">
        <v>247</v>
      </c>
      <c r="E78" s="70">
        <v>6.7</v>
      </c>
      <c r="F78" s="71" t="s">
        <v>29</v>
      </c>
      <c r="G78" s="71" t="s">
        <v>30</v>
      </c>
      <c r="H78" s="72" t="s">
        <v>271</v>
      </c>
      <c r="I78" s="71" t="s">
        <v>58</v>
      </c>
      <c r="J78" s="72" t="s">
        <v>238</v>
      </c>
      <c r="K78" s="274">
        <v>14</v>
      </c>
      <c r="L78" s="253">
        <v>10</v>
      </c>
      <c r="M78" s="275" t="s">
        <v>20</v>
      </c>
    </row>
    <row r="79" spans="1:13">
      <c r="A79" s="71">
        <v>11</v>
      </c>
      <c r="B79" s="8">
        <v>164</v>
      </c>
      <c r="C79" s="6" t="s">
        <v>295</v>
      </c>
      <c r="D79" s="69" t="s">
        <v>42</v>
      </c>
      <c r="E79" s="70">
        <v>6.7</v>
      </c>
      <c r="F79" s="71" t="s">
        <v>29</v>
      </c>
      <c r="G79" s="71" t="s">
        <v>30</v>
      </c>
      <c r="H79" s="72" t="s">
        <v>271</v>
      </c>
      <c r="I79" s="71" t="s">
        <v>58</v>
      </c>
      <c r="J79" s="72" t="s">
        <v>296</v>
      </c>
      <c r="K79" s="274">
        <v>13.95</v>
      </c>
      <c r="L79" s="253">
        <v>11</v>
      </c>
      <c r="M79" s="275" t="s">
        <v>20</v>
      </c>
    </row>
    <row r="80" spans="1:13">
      <c r="A80" s="71">
        <v>12</v>
      </c>
      <c r="B80" s="8">
        <v>147</v>
      </c>
      <c r="C80" s="6" t="s">
        <v>297</v>
      </c>
      <c r="D80" s="69" t="s">
        <v>298</v>
      </c>
      <c r="E80" s="70">
        <v>6.1</v>
      </c>
      <c r="F80" s="71" t="s">
        <v>29</v>
      </c>
      <c r="G80" s="71" t="s">
        <v>30</v>
      </c>
      <c r="H80" s="72" t="s">
        <v>271</v>
      </c>
      <c r="I80" s="71" t="s">
        <v>167</v>
      </c>
      <c r="J80" s="72" t="s">
        <v>299</v>
      </c>
      <c r="K80" s="274">
        <v>13.9</v>
      </c>
      <c r="L80" s="253">
        <v>12</v>
      </c>
      <c r="M80" s="275" t="s">
        <v>20</v>
      </c>
    </row>
    <row r="81" spans="1:13">
      <c r="A81" s="71">
        <v>13</v>
      </c>
      <c r="B81" s="5" t="s">
        <v>38</v>
      </c>
      <c r="C81" s="6" t="s">
        <v>300</v>
      </c>
      <c r="D81" s="69" t="s">
        <v>301</v>
      </c>
      <c r="E81" s="70">
        <v>6.2</v>
      </c>
      <c r="F81" s="71" t="s">
        <v>29</v>
      </c>
      <c r="G81" s="71" t="s">
        <v>164</v>
      </c>
      <c r="H81" s="72" t="s">
        <v>271</v>
      </c>
      <c r="I81" s="71" t="s">
        <v>93</v>
      </c>
      <c r="J81" s="72" t="s">
        <v>302</v>
      </c>
      <c r="K81" s="274">
        <v>13.7</v>
      </c>
      <c r="L81" s="253">
        <v>13</v>
      </c>
      <c r="M81" s="275" t="s">
        <v>20</v>
      </c>
    </row>
    <row r="82" spans="1:13">
      <c r="A82" s="71">
        <v>14</v>
      </c>
      <c r="B82" s="8">
        <v>154</v>
      </c>
      <c r="C82" s="6" t="s">
        <v>303</v>
      </c>
      <c r="D82" s="69" t="s">
        <v>292</v>
      </c>
      <c r="E82" s="70">
        <v>6.1</v>
      </c>
      <c r="F82" s="71" t="s">
        <v>29</v>
      </c>
      <c r="G82" s="71" t="s">
        <v>30</v>
      </c>
      <c r="H82" s="72" t="s">
        <v>271</v>
      </c>
      <c r="I82" s="71" t="s">
        <v>167</v>
      </c>
      <c r="J82" s="72" t="s">
        <v>304</v>
      </c>
      <c r="K82" s="274">
        <v>13.7</v>
      </c>
      <c r="L82" s="253">
        <v>13</v>
      </c>
      <c r="M82" s="275" t="s">
        <v>20</v>
      </c>
    </row>
    <row r="83" spans="1:13">
      <c r="A83" s="71">
        <v>15</v>
      </c>
      <c r="B83" s="8">
        <v>165</v>
      </c>
      <c r="C83" s="6" t="s">
        <v>214</v>
      </c>
      <c r="D83" s="69" t="s">
        <v>215</v>
      </c>
      <c r="E83" s="70">
        <v>6.1</v>
      </c>
      <c r="F83" s="71" t="s">
        <v>29</v>
      </c>
      <c r="G83" s="71" t="s">
        <v>30</v>
      </c>
      <c r="H83" s="72" t="s">
        <v>271</v>
      </c>
      <c r="I83" s="71" t="s">
        <v>167</v>
      </c>
      <c r="J83" s="72" t="s">
        <v>305</v>
      </c>
      <c r="K83" s="274">
        <v>13.3</v>
      </c>
      <c r="L83" s="253">
        <v>15</v>
      </c>
      <c r="M83" s="275" t="s">
        <v>20</v>
      </c>
    </row>
    <row r="84" spans="1:13">
      <c r="A84" s="71">
        <v>16</v>
      </c>
      <c r="B84" s="8">
        <v>145</v>
      </c>
      <c r="C84" s="6" t="s">
        <v>306</v>
      </c>
      <c r="D84" s="69" t="s">
        <v>307</v>
      </c>
      <c r="E84" s="70">
        <v>6.7</v>
      </c>
      <c r="F84" s="71" t="s">
        <v>29</v>
      </c>
      <c r="G84" s="71" t="s">
        <v>30</v>
      </c>
      <c r="H84" s="72" t="s">
        <v>271</v>
      </c>
      <c r="I84" s="71" t="s">
        <v>105</v>
      </c>
      <c r="J84" s="72" t="s">
        <v>69</v>
      </c>
      <c r="K84" s="274">
        <v>13.15</v>
      </c>
      <c r="L84" s="253">
        <v>16</v>
      </c>
      <c r="M84" s="275" t="s">
        <v>20</v>
      </c>
    </row>
    <row r="85" spans="1:13">
      <c r="A85" s="71">
        <v>17</v>
      </c>
      <c r="B85" s="8">
        <v>168</v>
      </c>
      <c r="C85" s="6" t="s">
        <v>308</v>
      </c>
      <c r="D85" s="69" t="s">
        <v>281</v>
      </c>
      <c r="E85" s="70">
        <v>6.7</v>
      </c>
      <c r="F85" s="71" t="s">
        <v>29</v>
      </c>
      <c r="G85" s="71" t="s">
        <v>30</v>
      </c>
      <c r="H85" s="72" t="s">
        <v>271</v>
      </c>
      <c r="I85" s="71" t="s">
        <v>58</v>
      </c>
      <c r="J85" s="72" t="s">
        <v>309</v>
      </c>
      <c r="K85" s="274">
        <v>13.1</v>
      </c>
      <c r="L85" s="253">
        <v>17</v>
      </c>
      <c r="M85" s="275" t="s">
        <v>20</v>
      </c>
    </row>
    <row r="86" spans="1:13">
      <c r="A86" s="71">
        <v>18</v>
      </c>
      <c r="B86" s="8">
        <v>161</v>
      </c>
      <c r="C86" s="6" t="s">
        <v>310</v>
      </c>
      <c r="D86" s="69" t="s">
        <v>311</v>
      </c>
      <c r="E86" s="70">
        <v>6.7</v>
      </c>
      <c r="F86" s="71" t="s">
        <v>29</v>
      </c>
      <c r="G86" s="71" t="s">
        <v>30</v>
      </c>
      <c r="H86" s="72" t="s">
        <v>271</v>
      </c>
      <c r="I86" s="71" t="s">
        <v>105</v>
      </c>
      <c r="J86" s="72" t="s">
        <v>312</v>
      </c>
      <c r="K86" s="274">
        <v>12.9</v>
      </c>
      <c r="L86" s="253">
        <v>18</v>
      </c>
      <c r="M86" s="275" t="s">
        <v>20</v>
      </c>
    </row>
    <row r="87" spans="1:13">
      <c r="A87" s="71">
        <v>19</v>
      </c>
      <c r="B87" s="8">
        <v>146</v>
      </c>
      <c r="C87" s="6" t="s">
        <v>313</v>
      </c>
      <c r="D87" s="69" t="s">
        <v>314</v>
      </c>
      <c r="E87" s="70">
        <v>6.7</v>
      </c>
      <c r="F87" s="71" t="s">
        <v>29</v>
      </c>
      <c r="G87" s="71" t="s">
        <v>30</v>
      </c>
      <c r="H87" s="72" t="s">
        <v>271</v>
      </c>
      <c r="I87" s="71" t="s">
        <v>58</v>
      </c>
      <c r="J87" s="72" t="s">
        <v>217</v>
      </c>
      <c r="K87" s="274">
        <v>12.8</v>
      </c>
      <c r="L87" s="253">
        <v>19</v>
      </c>
      <c r="M87" s="275" t="s">
        <v>20</v>
      </c>
    </row>
    <row r="88" spans="1:13">
      <c r="A88" s="71">
        <v>20</v>
      </c>
      <c r="B88" s="8">
        <v>156</v>
      </c>
      <c r="C88" s="6" t="s">
        <v>315</v>
      </c>
      <c r="D88" s="69" t="s">
        <v>132</v>
      </c>
      <c r="E88" s="70">
        <v>6.7</v>
      </c>
      <c r="F88" s="71" t="s">
        <v>29</v>
      </c>
      <c r="G88" s="71" t="s">
        <v>30</v>
      </c>
      <c r="H88" s="72" t="s">
        <v>271</v>
      </c>
      <c r="I88" s="71" t="s">
        <v>105</v>
      </c>
      <c r="J88" s="72" t="s">
        <v>316</v>
      </c>
      <c r="K88" s="274">
        <v>12.8</v>
      </c>
      <c r="L88" s="253">
        <v>19</v>
      </c>
      <c r="M88" s="275" t="s">
        <v>20</v>
      </c>
    </row>
    <row r="89" spans="1:13">
      <c r="A89" s="71">
        <v>21</v>
      </c>
      <c r="B89" s="8">
        <v>150</v>
      </c>
      <c r="C89" s="6" t="s">
        <v>235</v>
      </c>
      <c r="D89" s="69" t="s">
        <v>236</v>
      </c>
      <c r="E89" s="70">
        <v>6.1</v>
      </c>
      <c r="F89" s="71" t="s">
        <v>29</v>
      </c>
      <c r="G89" s="71" t="s">
        <v>30</v>
      </c>
      <c r="H89" s="72" t="s">
        <v>271</v>
      </c>
      <c r="I89" s="71" t="s">
        <v>167</v>
      </c>
      <c r="J89" s="72" t="s">
        <v>317</v>
      </c>
      <c r="K89" s="274">
        <v>12.45</v>
      </c>
      <c r="L89" s="253">
        <v>21</v>
      </c>
      <c r="M89" s="275" t="s">
        <v>21</v>
      </c>
    </row>
    <row r="90" spans="1:13">
      <c r="A90" s="71">
        <v>22</v>
      </c>
      <c r="B90" s="8">
        <v>158</v>
      </c>
      <c r="C90" s="6" t="s">
        <v>65</v>
      </c>
      <c r="D90" s="69" t="s">
        <v>66</v>
      </c>
      <c r="E90" s="70">
        <v>6.1</v>
      </c>
      <c r="F90" s="71" t="s">
        <v>29</v>
      </c>
      <c r="G90" s="71" t="s">
        <v>30</v>
      </c>
      <c r="H90" s="72" t="s">
        <v>271</v>
      </c>
      <c r="I90" s="71" t="s">
        <v>37</v>
      </c>
      <c r="J90" s="72" t="s">
        <v>318</v>
      </c>
      <c r="K90" s="274">
        <v>12.35</v>
      </c>
      <c r="L90" s="253">
        <v>22</v>
      </c>
      <c r="M90" s="275" t="s">
        <v>21</v>
      </c>
    </row>
    <row r="91" spans="1:13">
      <c r="A91" s="71">
        <v>23</v>
      </c>
      <c r="B91" s="8">
        <v>160</v>
      </c>
      <c r="C91" s="6" t="s">
        <v>319</v>
      </c>
      <c r="D91" s="69" t="s">
        <v>320</v>
      </c>
      <c r="E91" s="70">
        <v>6.7</v>
      </c>
      <c r="F91" s="71" t="s">
        <v>29</v>
      </c>
      <c r="G91" s="71" t="s">
        <v>30</v>
      </c>
      <c r="H91" s="72" t="s">
        <v>271</v>
      </c>
      <c r="I91" s="71" t="s">
        <v>105</v>
      </c>
      <c r="J91" s="72" t="s">
        <v>321</v>
      </c>
      <c r="K91" s="274">
        <v>12.35</v>
      </c>
      <c r="L91" s="253">
        <v>22</v>
      </c>
      <c r="M91" s="275" t="s">
        <v>21</v>
      </c>
    </row>
    <row r="92" spans="1:13">
      <c r="A92" s="71">
        <v>24</v>
      </c>
      <c r="B92" s="8">
        <v>162</v>
      </c>
      <c r="C92" s="6" t="s">
        <v>322</v>
      </c>
      <c r="D92" s="69" t="s">
        <v>323</v>
      </c>
      <c r="E92" s="70">
        <v>6.7</v>
      </c>
      <c r="F92" s="71" t="s">
        <v>29</v>
      </c>
      <c r="G92" s="71" t="s">
        <v>30</v>
      </c>
      <c r="H92" s="72" t="s">
        <v>271</v>
      </c>
      <c r="I92" s="71" t="s">
        <v>105</v>
      </c>
      <c r="J92" s="72" t="s">
        <v>324</v>
      </c>
      <c r="K92" s="274">
        <v>12.35</v>
      </c>
      <c r="L92" s="253">
        <v>22</v>
      </c>
      <c r="M92" s="275" t="s">
        <v>21</v>
      </c>
    </row>
    <row r="93" spans="1:13">
      <c r="A93" s="71">
        <v>1</v>
      </c>
      <c r="B93" s="8">
        <v>159</v>
      </c>
      <c r="C93" s="6" t="s">
        <v>200</v>
      </c>
      <c r="D93" s="69" t="s">
        <v>201</v>
      </c>
      <c r="E93" s="70">
        <v>6.1</v>
      </c>
      <c r="F93" s="71" t="s">
        <v>29</v>
      </c>
      <c r="G93" s="71" t="s">
        <v>30</v>
      </c>
      <c r="H93" s="72" t="s">
        <v>271</v>
      </c>
      <c r="I93" s="71" t="s">
        <v>167</v>
      </c>
      <c r="J93" s="72" t="s">
        <v>325</v>
      </c>
      <c r="K93" s="274">
        <v>11.75</v>
      </c>
      <c r="L93" s="253">
        <v>25</v>
      </c>
      <c r="M93" s="275" t="s">
        <v>21</v>
      </c>
    </row>
    <row r="94" spans="1:13">
      <c r="A94" s="71">
        <v>2</v>
      </c>
      <c r="B94" s="8">
        <v>157</v>
      </c>
      <c r="C94" s="6" t="s">
        <v>61</v>
      </c>
      <c r="D94" s="69" t="s">
        <v>62</v>
      </c>
      <c r="E94" s="70">
        <v>6.1</v>
      </c>
      <c r="F94" s="71" t="s">
        <v>29</v>
      </c>
      <c r="G94" s="71" t="s">
        <v>30</v>
      </c>
      <c r="H94" s="72" t="s">
        <v>271</v>
      </c>
      <c r="I94" s="71" t="s">
        <v>37</v>
      </c>
      <c r="J94" s="72" t="s">
        <v>326</v>
      </c>
      <c r="K94" s="274">
        <v>11.7</v>
      </c>
      <c r="L94" s="253">
        <v>26</v>
      </c>
      <c r="M94" s="275" t="s">
        <v>21</v>
      </c>
    </row>
    <row r="95" spans="1:13">
      <c r="A95" s="71">
        <v>3</v>
      </c>
      <c r="B95" s="5" t="s">
        <v>327</v>
      </c>
      <c r="C95" s="6" t="s">
        <v>328</v>
      </c>
      <c r="D95" s="69" t="s">
        <v>141</v>
      </c>
      <c r="E95" s="70">
        <v>6.3</v>
      </c>
      <c r="F95" s="71" t="s">
        <v>29</v>
      </c>
      <c r="G95" s="71" t="s">
        <v>30</v>
      </c>
      <c r="H95" s="72" t="s">
        <v>271</v>
      </c>
      <c r="I95" s="71" t="s">
        <v>172</v>
      </c>
      <c r="J95" s="72" t="s">
        <v>329</v>
      </c>
      <c r="K95" s="274">
        <v>11.7</v>
      </c>
      <c r="L95" s="253">
        <v>26</v>
      </c>
      <c r="M95" s="275" t="s">
        <v>21</v>
      </c>
    </row>
    <row r="96" spans="1:13">
      <c r="A96" s="71">
        <v>4</v>
      </c>
      <c r="B96" s="5" t="s">
        <v>330</v>
      </c>
      <c r="C96" s="6" t="s">
        <v>185</v>
      </c>
      <c r="D96" s="69" t="s">
        <v>278</v>
      </c>
      <c r="E96" s="70">
        <v>6.1</v>
      </c>
      <c r="F96" s="71" t="s">
        <v>29</v>
      </c>
      <c r="G96" s="71" t="s">
        <v>30</v>
      </c>
      <c r="H96" s="72" t="s">
        <v>271</v>
      </c>
      <c r="I96" s="71" t="s">
        <v>80</v>
      </c>
      <c r="J96" s="72" t="s">
        <v>331</v>
      </c>
      <c r="K96" s="274">
        <v>11.6</v>
      </c>
      <c r="L96" s="253">
        <v>28</v>
      </c>
      <c r="M96" s="275" t="s">
        <v>21</v>
      </c>
    </row>
    <row r="97" spans="1:13">
      <c r="A97" s="71">
        <v>5</v>
      </c>
      <c r="B97" s="8">
        <v>144</v>
      </c>
      <c r="C97" s="6" t="s">
        <v>332</v>
      </c>
      <c r="D97" s="69" t="s">
        <v>333</v>
      </c>
      <c r="E97" s="70">
        <v>6.1</v>
      </c>
      <c r="F97" s="71" t="s">
        <v>29</v>
      </c>
      <c r="G97" s="71" t="s">
        <v>30</v>
      </c>
      <c r="H97" s="72" t="s">
        <v>271</v>
      </c>
      <c r="I97" s="71" t="s">
        <v>167</v>
      </c>
      <c r="J97" s="72" t="s">
        <v>232</v>
      </c>
      <c r="K97" s="274">
        <v>11.4</v>
      </c>
      <c r="L97" s="253">
        <v>29</v>
      </c>
      <c r="M97" s="275" t="s">
        <v>21</v>
      </c>
    </row>
    <row r="98" spans="1:13">
      <c r="A98" s="71">
        <v>6</v>
      </c>
      <c r="B98" s="5" t="s">
        <v>187</v>
      </c>
      <c r="C98" s="6" t="s">
        <v>334</v>
      </c>
      <c r="D98" s="69" t="s">
        <v>240</v>
      </c>
      <c r="E98" s="70">
        <v>6.3</v>
      </c>
      <c r="F98" s="71" t="s">
        <v>29</v>
      </c>
      <c r="G98" s="71" t="s">
        <v>164</v>
      </c>
      <c r="H98" s="72" t="s">
        <v>271</v>
      </c>
      <c r="I98" s="71" t="s">
        <v>93</v>
      </c>
      <c r="J98" s="72" t="s">
        <v>335</v>
      </c>
      <c r="K98" s="274">
        <v>11.3</v>
      </c>
      <c r="L98" s="253">
        <v>30</v>
      </c>
      <c r="M98" s="275" t="s">
        <v>21</v>
      </c>
    </row>
    <row r="99" spans="1:13">
      <c r="A99" s="71">
        <v>7</v>
      </c>
      <c r="B99" s="5" t="s">
        <v>123</v>
      </c>
      <c r="C99" s="6" t="s">
        <v>336</v>
      </c>
      <c r="D99" s="69" t="s">
        <v>337</v>
      </c>
      <c r="E99" s="70">
        <v>6.2</v>
      </c>
      <c r="F99" s="71" t="s">
        <v>29</v>
      </c>
      <c r="G99" s="71" t="s">
        <v>30</v>
      </c>
      <c r="H99" s="72" t="s">
        <v>271</v>
      </c>
      <c r="I99" s="71" t="s">
        <v>32</v>
      </c>
      <c r="J99" s="72" t="s">
        <v>338</v>
      </c>
      <c r="K99" s="274">
        <v>11</v>
      </c>
      <c r="L99" s="253">
        <v>31</v>
      </c>
      <c r="M99" s="275" t="s">
        <v>21</v>
      </c>
    </row>
    <row r="100" spans="1:13">
      <c r="A100" s="71">
        <v>8</v>
      </c>
      <c r="B100" s="5" t="s">
        <v>134</v>
      </c>
      <c r="C100" s="6" t="s">
        <v>339</v>
      </c>
      <c r="D100" s="69" t="s">
        <v>340</v>
      </c>
      <c r="E100" s="70">
        <v>6.1</v>
      </c>
      <c r="F100" s="71" t="s">
        <v>53</v>
      </c>
      <c r="G100" s="71" t="s">
        <v>30</v>
      </c>
      <c r="H100" s="72" t="s">
        <v>271</v>
      </c>
      <c r="I100" s="71" t="s">
        <v>133</v>
      </c>
      <c r="J100" s="72" t="s">
        <v>91</v>
      </c>
      <c r="K100" s="274">
        <v>10.6</v>
      </c>
      <c r="L100" s="253">
        <v>32</v>
      </c>
      <c r="M100" s="275" t="s">
        <v>21</v>
      </c>
    </row>
    <row r="101" spans="1:13">
      <c r="A101" s="71">
        <v>9</v>
      </c>
      <c r="B101" s="5" t="s">
        <v>290</v>
      </c>
      <c r="C101" s="6" t="s">
        <v>341</v>
      </c>
      <c r="D101" s="69" t="s">
        <v>342</v>
      </c>
      <c r="E101" s="70">
        <v>6.1</v>
      </c>
      <c r="F101" s="71" t="s">
        <v>29</v>
      </c>
      <c r="G101" s="71" t="s">
        <v>30</v>
      </c>
      <c r="H101" s="72" t="s">
        <v>271</v>
      </c>
      <c r="I101" s="71" t="s">
        <v>206</v>
      </c>
      <c r="J101" s="72" t="s">
        <v>343</v>
      </c>
      <c r="K101" s="274">
        <v>10.45</v>
      </c>
      <c r="L101" s="253">
        <v>33</v>
      </c>
      <c r="M101" s="275" t="s">
        <v>21</v>
      </c>
    </row>
    <row r="102" spans="1:13">
      <c r="A102" s="71">
        <v>10</v>
      </c>
      <c r="B102" s="5" t="s">
        <v>344</v>
      </c>
      <c r="C102" s="6" t="s">
        <v>345</v>
      </c>
      <c r="D102" s="69" t="s">
        <v>346</v>
      </c>
      <c r="E102" s="70">
        <v>6.1</v>
      </c>
      <c r="F102" s="71" t="s">
        <v>72</v>
      </c>
      <c r="G102" s="71" t="s">
        <v>73</v>
      </c>
      <c r="H102" s="72" t="s">
        <v>271</v>
      </c>
      <c r="I102" s="71" t="s">
        <v>74</v>
      </c>
      <c r="J102" s="72" t="s">
        <v>347</v>
      </c>
      <c r="K102" s="274">
        <v>10.4</v>
      </c>
      <c r="L102" s="253">
        <v>34</v>
      </c>
      <c r="M102" s="275" t="s">
        <v>21</v>
      </c>
    </row>
    <row r="103" spans="1:13">
      <c r="A103" s="71">
        <v>11</v>
      </c>
      <c r="B103" s="5" t="s">
        <v>348</v>
      </c>
      <c r="C103" s="6" t="s">
        <v>349</v>
      </c>
      <c r="D103" s="69" t="s">
        <v>350</v>
      </c>
      <c r="E103" s="70">
        <v>6.1</v>
      </c>
      <c r="F103" s="71" t="s">
        <v>29</v>
      </c>
      <c r="G103" s="71" t="s">
        <v>30</v>
      </c>
      <c r="H103" s="72" t="s">
        <v>271</v>
      </c>
      <c r="I103" s="71" t="s">
        <v>80</v>
      </c>
      <c r="J103" s="72" t="s">
        <v>351</v>
      </c>
      <c r="K103" s="274">
        <v>10.15</v>
      </c>
      <c r="L103" s="253">
        <v>35</v>
      </c>
      <c r="M103" s="275"/>
    </row>
    <row r="104" spans="1:13">
      <c r="A104" s="71">
        <v>12</v>
      </c>
      <c r="B104" s="5" t="s">
        <v>347</v>
      </c>
      <c r="C104" s="6" t="s">
        <v>352</v>
      </c>
      <c r="D104" s="69" t="s">
        <v>112</v>
      </c>
      <c r="E104" s="70">
        <v>6.2</v>
      </c>
      <c r="F104" s="71" t="s">
        <v>29</v>
      </c>
      <c r="G104" s="71" t="s">
        <v>164</v>
      </c>
      <c r="H104" s="72" t="s">
        <v>271</v>
      </c>
      <c r="I104" s="71" t="s">
        <v>93</v>
      </c>
      <c r="J104" s="72" t="s">
        <v>26</v>
      </c>
      <c r="K104" s="274">
        <v>10.1</v>
      </c>
      <c r="L104" s="253">
        <v>36</v>
      </c>
      <c r="M104" s="275"/>
    </row>
    <row r="105" spans="1:13">
      <c r="A105" s="71">
        <v>13</v>
      </c>
      <c r="B105" s="5" t="s">
        <v>353</v>
      </c>
      <c r="C105" s="6" t="s">
        <v>354</v>
      </c>
      <c r="D105" s="69" t="s">
        <v>355</v>
      </c>
      <c r="E105" s="70">
        <v>6.1</v>
      </c>
      <c r="F105" s="71" t="s">
        <v>72</v>
      </c>
      <c r="G105" s="71" t="s">
        <v>73</v>
      </c>
      <c r="H105" s="72" t="s">
        <v>271</v>
      </c>
      <c r="I105" s="71" t="s">
        <v>74</v>
      </c>
      <c r="J105" s="72" t="s">
        <v>356</v>
      </c>
      <c r="K105" s="274">
        <v>10</v>
      </c>
      <c r="L105" s="253">
        <v>37</v>
      </c>
      <c r="M105" s="275"/>
    </row>
    <row r="106" spans="1:13">
      <c r="A106" s="71">
        <v>14</v>
      </c>
      <c r="B106" s="5" t="s">
        <v>272</v>
      </c>
      <c r="C106" s="6" t="s">
        <v>357</v>
      </c>
      <c r="D106" s="69" t="s">
        <v>358</v>
      </c>
      <c r="E106" s="70">
        <v>6.2</v>
      </c>
      <c r="F106" s="71" t="s">
        <v>29</v>
      </c>
      <c r="G106" s="71" t="s">
        <v>30</v>
      </c>
      <c r="H106" s="72" t="s">
        <v>271</v>
      </c>
      <c r="I106" s="71" t="s">
        <v>100</v>
      </c>
      <c r="J106" s="72" t="s">
        <v>145</v>
      </c>
      <c r="K106" s="274">
        <v>9.9</v>
      </c>
      <c r="L106" s="253">
        <v>38</v>
      </c>
      <c r="M106" s="275"/>
    </row>
    <row r="107" spans="1:13">
      <c r="A107" s="71">
        <v>15</v>
      </c>
      <c r="B107" s="7" t="s">
        <v>254</v>
      </c>
      <c r="C107" s="6" t="s">
        <v>359</v>
      </c>
      <c r="D107" s="69" t="s">
        <v>234</v>
      </c>
      <c r="E107" s="70">
        <v>6.2</v>
      </c>
      <c r="F107" s="71" t="s">
        <v>29</v>
      </c>
      <c r="G107" s="71" t="s">
        <v>30</v>
      </c>
      <c r="H107" s="72" t="s">
        <v>271</v>
      </c>
      <c r="I107" s="71" t="s">
        <v>182</v>
      </c>
      <c r="J107" s="72" t="s">
        <v>208</v>
      </c>
      <c r="K107" s="274">
        <v>9.6999999999999993</v>
      </c>
      <c r="L107" s="253">
        <v>39</v>
      </c>
      <c r="M107" s="275"/>
    </row>
    <row r="108" spans="1:13">
      <c r="A108" s="71">
        <v>16</v>
      </c>
      <c r="B108" s="7" t="s">
        <v>360</v>
      </c>
      <c r="C108" s="9" t="s">
        <v>361</v>
      </c>
      <c r="D108" s="73" t="s">
        <v>362</v>
      </c>
      <c r="E108" s="74">
        <v>61</v>
      </c>
      <c r="F108" s="75" t="s">
        <v>29</v>
      </c>
      <c r="G108" s="75" t="s">
        <v>30</v>
      </c>
      <c r="H108" s="75" t="s">
        <v>271</v>
      </c>
      <c r="I108" s="71" t="s">
        <v>100</v>
      </c>
      <c r="J108" s="72" t="s">
        <v>255</v>
      </c>
      <c r="K108" s="274">
        <v>9.65</v>
      </c>
      <c r="L108" s="253">
        <v>40</v>
      </c>
      <c r="M108" s="275"/>
    </row>
    <row r="109" spans="1:13">
      <c r="A109" s="71">
        <v>1</v>
      </c>
      <c r="B109" s="5" t="s">
        <v>299</v>
      </c>
      <c r="C109" s="10" t="s">
        <v>363</v>
      </c>
      <c r="D109" s="69" t="s">
        <v>364</v>
      </c>
      <c r="E109" s="70">
        <v>6.1</v>
      </c>
      <c r="F109" s="71" t="s">
        <v>29</v>
      </c>
      <c r="G109" s="71" t="s">
        <v>30</v>
      </c>
      <c r="H109" s="72" t="s">
        <v>271</v>
      </c>
      <c r="I109" s="71" t="s">
        <v>80</v>
      </c>
      <c r="J109" s="72" t="s">
        <v>267</v>
      </c>
      <c r="K109" s="274">
        <v>9.4</v>
      </c>
      <c r="L109" s="253">
        <v>41</v>
      </c>
      <c r="M109" s="275"/>
    </row>
    <row r="110" spans="1:13">
      <c r="A110" s="71">
        <v>2</v>
      </c>
      <c r="B110" s="8">
        <v>149</v>
      </c>
      <c r="C110" s="6" t="s">
        <v>35</v>
      </c>
      <c r="D110" s="69" t="s">
        <v>36</v>
      </c>
      <c r="E110" s="70">
        <v>6.1</v>
      </c>
      <c r="F110" s="71" t="s">
        <v>29</v>
      </c>
      <c r="G110" s="71" t="s">
        <v>30</v>
      </c>
      <c r="H110" s="72" t="s">
        <v>271</v>
      </c>
      <c r="I110" s="71" t="s">
        <v>37</v>
      </c>
      <c r="J110" s="72" t="s">
        <v>330</v>
      </c>
      <c r="K110" s="274">
        <v>9.3000000000000007</v>
      </c>
      <c r="L110" s="253">
        <v>42</v>
      </c>
      <c r="M110" s="275"/>
    </row>
    <row r="111" spans="1:13">
      <c r="A111" s="71">
        <v>3</v>
      </c>
      <c r="B111" s="5" t="s">
        <v>237</v>
      </c>
      <c r="C111" s="6" t="s">
        <v>365</v>
      </c>
      <c r="D111" s="69" t="s">
        <v>366</v>
      </c>
      <c r="E111" s="70">
        <v>6.2</v>
      </c>
      <c r="F111" s="71" t="s">
        <v>29</v>
      </c>
      <c r="G111" s="71" t="s">
        <v>30</v>
      </c>
      <c r="H111" s="72" t="s">
        <v>271</v>
      </c>
      <c r="I111" s="71" t="s">
        <v>182</v>
      </c>
      <c r="J111" s="72" t="s">
        <v>99</v>
      </c>
      <c r="K111" s="274">
        <v>9.1</v>
      </c>
      <c r="L111" s="253">
        <v>43</v>
      </c>
      <c r="M111" s="275"/>
    </row>
    <row r="112" spans="1:13">
      <c r="A112" s="71">
        <v>4</v>
      </c>
      <c r="B112" s="5" t="s">
        <v>367</v>
      </c>
      <c r="C112" s="6" t="s">
        <v>368</v>
      </c>
      <c r="D112" s="69" t="s">
        <v>201</v>
      </c>
      <c r="E112" s="70">
        <v>6.2</v>
      </c>
      <c r="F112" s="71" t="s">
        <v>29</v>
      </c>
      <c r="G112" s="71" t="s">
        <v>30</v>
      </c>
      <c r="H112" s="72" t="s">
        <v>271</v>
      </c>
      <c r="I112" s="71" t="s">
        <v>100</v>
      </c>
      <c r="J112" s="72" t="s">
        <v>369</v>
      </c>
      <c r="K112" s="274">
        <v>8.9499999999999993</v>
      </c>
      <c r="L112" s="253">
        <v>44</v>
      </c>
      <c r="M112" s="275"/>
    </row>
    <row r="113" spans="1:13">
      <c r="A113" s="71">
        <v>5</v>
      </c>
      <c r="B113" s="5" t="s">
        <v>251</v>
      </c>
      <c r="C113" s="6" t="s">
        <v>370</v>
      </c>
      <c r="D113" s="69" t="s">
        <v>234</v>
      </c>
      <c r="E113" s="70">
        <v>6.2</v>
      </c>
      <c r="F113" s="71" t="s">
        <v>29</v>
      </c>
      <c r="G113" s="71" t="s">
        <v>30</v>
      </c>
      <c r="H113" s="72" t="s">
        <v>271</v>
      </c>
      <c r="I113" s="71" t="s">
        <v>122</v>
      </c>
      <c r="J113" s="72" t="s">
        <v>50</v>
      </c>
      <c r="K113" s="274">
        <v>8.6</v>
      </c>
      <c r="L113" s="253">
        <v>45</v>
      </c>
      <c r="M113" s="275"/>
    </row>
    <row r="114" spans="1:13">
      <c r="A114" s="71">
        <v>6</v>
      </c>
      <c r="B114" s="5" t="s">
        <v>222</v>
      </c>
      <c r="C114" s="6" t="s">
        <v>371</v>
      </c>
      <c r="D114" s="69" t="s">
        <v>372</v>
      </c>
      <c r="E114" s="70">
        <v>6.4</v>
      </c>
      <c r="F114" s="71" t="s">
        <v>29</v>
      </c>
      <c r="G114" s="71" t="s">
        <v>30</v>
      </c>
      <c r="H114" s="72" t="s">
        <v>271</v>
      </c>
      <c r="I114" s="71" t="s">
        <v>230</v>
      </c>
      <c r="J114" s="72" t="s">
        <v>373</v>
      </c>
      <c r="K114" s="274">
        <v>8.5500000000000007</v>
      </c>
      <c r="L114" s="253">
        <v>46</v>
      </c>
      <c r="M114" s="275"/>
    </row>
    <row r="115" spans="1:13">
      <c r="A115" s="71">
        <v>7</v>
      </c>
      <c r="B115" s="5" t="s">
        <v>321</v>
      </c>
      <c r="C115" s="6" t="s">
        <v>224</v>
      </c>
      <c r="D115" s="69" t="s">
        <v>104</v>
      </c>
      <c r="E115" s="70">
        <v>6.3</v>
      </c>
      <c r="F115" s="71" t="s">
        <v>29</v>
      </c>
      <c r="G115" s="71" t="s">
        <v>30</v>
      </c>
      <c r="H115" s="72" t="s">
        <v>271</v>
      </c>
      <c r="I115" s="71" t="s">
        <v>117</v>
      </c>
      <c r="J115" s="72" t="s">
        <v>374</v>
      </c>
      <c r="K115" s="274">
        <v>8.5</v>
      </c>
      <c r="L115" s="253">
        <v>47</v>
      </c>
      <c r="M115" s="275"/>
    </row>
    <row r="116" spans="1:13">
      <c r="A116" s="71">
        <v>8</v>
      </c>
      <c r="B116" s="5" t="s">
        <v>375</v>
      </c>
      <c r="C116" s="6" t="s">
        <v>376</v>
      </c>
      <c r="D116" s="69" t="s">
        <v>377</v>
      </c>
      <c r="E116" s="70">
        <v>6.4</v>
      </c>
      <c r="F116" s="71" t="s">
        <v>72</v>
      </c>
      <c r="G116" s="71" t="s">
        <v>73</v>
      </c>
      <c r="H116" s="72" t="s">
        <v>271</v>
      </c>
      <c r="I116" s="71" t="s">
        <v>74</v>
      </c>
      <c r="J116" s="72" t="s">
        <v>45</v>
      </c>
      <c r="K116" s="274">
        <v>8.4499999999999993</v>
      </c>
      <c r="L116" s="253">
        <v>48</v>
      </c>
      <c r="M116" s="275"/>
    </row>
    <row r="117" spans="1:13">
      <c r="A117" s="71">
        <v>9</v>
      </c>
      <c r="B117" s="5" t="s">
        <v>378</v>
      </c>
      <c r="C117" s="6" t="s">
        <v>379</v>
      </c>
      <c r="D117" s="69" t="s">
        <v>175</v>
      </c>
      <c r="E117" s="70">
        <v>6.4</v>
      </c>
      <c r="F117" s="71" t="s">
        <v>29</v>
      </c>
      <c r="G117" s="71" t="s">
        <v>30</v>
      </c>
      <c r="H117" s="72" t="s">
        <v>271</v>
      </c>
      <c r="I117" s="71" t="s">
        <v>182</v>
      </c>
      <c r="J117" s="72" t="s">
        <v>380</v>
      </c>
      <c r="K117" s="274">
        <v>8.25</v>
      </c>
      <c r="L117" s="253">
        <v>49</v>
      </c>
      <c r="M117" s="275"/>
    </row>
    <row r="118" spans="1:13">
      <c r="A118" s="71">
        <v>10</v>
      </c>
      <c r="B118" s="5" t="s">
        <v>381</v>
      </c>
      <c r="C118" s="6" t="s">
        <v>382</v>
      </c>
      <c r="D118" s="69" t="s">
        <v>383</v>
      </c>
      <c r="E118" s="70">
        <v>6.3</v>
      </c>
      <c r="F118" s="71" t="s">
        <v>29</v>
      </c>
      <c r="G118" s="71" t="s">
        <v>30</v>
      </c>
      <c r="H118" s="72" t="s">
        <v>271</v>
      </c>
      <c r="I118" s="71" t="s">
        <v>32</v>
      </c>
      <c r="J118" s="72" t="s">
        <v>177</v>
      </c>
      <c r="K118" s="274">
        <v>8.1</v>
      </c>
      <c r="L118" s="253">
        <v>50</v>
      </c>
      <c r="M118" s="275"/>
    </row>
    <row r="119" spans="1:13">
      <c r="A119" s="71">
        <v>11</v>
      </c>
      <c r="B119" s="5" t="s">
        <v>384</v>
      </c>
      <c r="C119" s="6" t="s">
        <v>385</v>
      </c>
      <c r="D119" s="69" t="s">
        <v>298</v>
      </c>
      <c r="E119" s="70">
        <v>6.1</v>
      </c>
      <c r="F119" s="71" t="s">
        <v>29</v>
      </c>
      <c r="G119" s="71" t="s">
        <v>30</v>
      </c>
      <c r="H119" s="72" t="s">
        <v>271</v>
      </c>
      <c r="I119" s="71" t="s">
        <v>122</v>
      </c>
      <c r="J119" s="72" t="s">
        <v>194</v>
      </c>
      <c r="K119" s="274">
        <v>7.6</v>
      </c>
      <c r="L119" s="253">
        <v>51</v>
      </c>
      <c r="M119" s="275"/>
    </row>
    <row r="120" spans="1:13">
      <c r="A120" s="71">
        <v>12</v>
      </c>
      <c r="B120" s="5" t="s">
        <v>85</v>
      </c>
      <c r="C120" s="6" t="s">
        <v>386</v>
      </c>
      <c r="D120" s="69" t="s">
        <v>387</v>
      </c>
      <c r="E120" s="70">
        <v>6.1</v>
      </c>
      <c r="F120" s="71" t="s">
        <v>72</v>
      </c>
      <c r="G120" s="71" t="s">
        <v>73</v>
      </c>
      <c r="H120" s="72" t="s">
        <v>271</v>
      </c>
      <c r="I120" s="71" t="s">
        <v>74</v>
      </c>
      <c r="J120" s="72" t="s">
        <v>388</v>
      </c>
      <c r="K120" s="274">
        <v>7.55</v>
      </c>
      <c r="L120" s="253">
        <v>52</v>
      </c>
      <c r="M120" s="275"/>
    </row>
    <row r="121" spans="1:13">
      <c r="A121" s="71">
        <v>13</v>
      </c>
      <c r="B121" s="5" t="s">
        <v>55</v>
      </c>
      <c r="C121" s="6" t="s">
        <v>389</v>
      </c>
      <c r="D121" s="69" t="s">
        <v>42</v>
      </c>
      <c r="E121" s="70">
        <v>6.3</v>
      </c>
      <c r="F121" s="71" t="s">
        <v>29</v>
      </c>
      <c r="G121" s="71" t="s">
        <v>30</v>
      </c>
      <c r="H121" s="72" t="s">
        <v>271</v>
      </c>
      <c r="I121" s="71" t="s">
        <v>230</v>
      </c>
      <c r="J121" s="72" t="s">
        <v>390</v>
      </c>
      <c r="K121" s="274">
        <v>7.45</v>
      </c>
      <c r="L121" s="253">
        <v>53</v>
      </c>
      <c r="M121" s="275"/>
    </row>
    <row r="122" spans="1:13">
      <c r="A122" s="71">
        <v>14</v>
      </c>
      <c r="B122" s="5" t="s">
        <v>316</v>
      </c>
      <c r="C122" s="6" t="s">
        <v>115</v>
      </c>
      <c r="D122" s="69" t="s">
        <v>116</v>
      </c>
      <c r="E122" s="70">
        <v>6.3</v>
      </c>
      <c r="F122" s="71" t="s">
        <v>29</v>
      </c>
      <c r="G122" s="71" t="s">
        <v>30</v>
      </c>
      <c r="H122" s="72" t="s">
        <v>271</v>
      </c>
      <c r="I122" s="71" t="s">
        <v>117</v>
      </c>
      <c r="J122" s="72" t="s">
        <v>184</v>
      </c>
      <c r="K122" s="274">
        <v>6.9</v>
      </c>
      <c r="L122" s="253">
        <v>54</v>
      </c>
      <c r="M122" s="275"/>
    </row>
    <row r="123" spans="1:13">
      <c r="A123" s="71">
        <v>15</v>
      </c>
      <c r="B123" s="5" t="s">
        <v>207</v>
      </c>
      <c r="C123" s="6" t="s">
        <v>78</v>
      </c>
      <c r="D123" s="69" t="s">
        <v>79</v>
      </c>
      <c r="E123" s="70">
        <v>6.1</v>
      </c>
      <c r="F123" s="71" t="s">
        <v>53</v>
      </c>
      <c r="G123" s="71" t="s">
        <v>30</v>
      </c>
      <c r="H123" s="72" t="s">
        <v>271</v>
      </c>
      <c r="I123" s="71" t="s">
        <v>80</v>
      </c>
      <c r="J123" s="72" t="s">
        <v>391</v>
      </c>
      <c r="K123" s="274">
        <v>6.65</v>
      </c>
      <c r="L123" s="253">
        <v>55</v>
      </c>
      <c r="M123" s="275"/>
    </row>
    <row r="124" spans="1:13">
      <c r="A124" s="71">
        <v>16</v>
      </c>
      <c r="B124" s="5" t="s">
        <v>317</v>
      </c>
      <c r="C124" s="6" t="s">
        <v>392</v>
      </c>
      <c r="D124" s="69" t="s">
        <v>247</v>
      </c>
      <c r="E124" s="70">
        <v>6.2</v>
      </c>
      <c r="F124" s="71" t="s">
        <v>29</v>
      </c>
      <c r="G124" s="71" t="s">
        <v>30</v>
      </c>
      <c r="H124" s="72" t="s">
        <v>271</v>
      </c>
      <c r="I124" s="71" t="s">
        <v>230</v>
      </c>
      <c r="J124" s="72" t="s">
        <v>169</v>
      </c>
      <c r="K124" s="274">
        <v>6.6</v>
      </c>
      <c r="L124" s="253">
        <v>56</v>
      </c>
      <c r="M124" s="275"/>
    </row>
    <row r="125" spans="1:13">
      <c r="A125" s="71">
        <v>17</v>
      </c>
      <c r="B125" s="5" t="s">
        <v>393</v>
      </c>
      <c r="C125" s="6" t="s">
        <v>394</v>
      </c>
      <c r="D125" s="69" t="s">
        <v>171</v>
      </c>
      <c r="E125" s="70">
        <v>6.1</v>
      </c>
      <c r="F125" s="71" t="s">
        <v>29</v>
      </c>
      <c r="G125" s="71" t="s">
        <v>30</v>
      </c>
      <c r="H125" s="72" t="s">
        <v>271</v>
      </c>
      <c r="I125" s="71" t="s">
        <v>80</v>
      </c>
      <c r="J125" s="72" t="s">
        <v>395</v>
      </c>
      <c r="K125" s="274">
        <v>6.55</v>
      </c>
      <c r="L125" s="253">
        <v>57</v>
      </c>
      <c r="M125" s="275"/>
    </row>
    <row r="126" spans="1:13">
      <c r="A126" s="71">
        <v>18</v>
      </c>
      <c r="B126" s="5" t="s">
        <v>396</v>
      </c>
      <c r="C126" s="6" t="s">
        <v>397</v>
      </c>
      <c r="D126" s="69" t="s">
        <v>84</v>
      </c>
      <c r="E126" s="70">
        <v>6.2</v>
      </c>
      <c r="F126" s="71" t="s">
        <v>29</v>
      </c>
      <c r="G126" s="71" t="s">
        <v>30</v>
      </c>
      <c r="H126" s="76" t="s">
        <v>271</v>
      </c>
      <c r="I126" s="71" t="s">
        <v>230</v>
      </c>
      <c r="J126" s="72" t="s">
        <v>393</v>
      </c>
      <c r="K126" s="274">
        <v>5.95</v>
      </c>
      <c r="L126" s="253">
        <v>58</v>
      </c>
      <c r="M126" s="275"/>
    </row>
    <row r="127" spans="1:13">
      <c r="A127" s="71">
        <v>19</v>
      </c>
      <c r="B127" s="5" t="s">
        <v>398</v>
      </c>
      <c r="C127" s="6" t="s">
        <v>399</v>
      </c>
      <c r="D127" s="69" t="s">
        <v>201</v>
      </c>
      <c r="E127" s="70">
        <v>6.2</v>
      </c>
      <c r="F127" s="71" t="s">
        <v>29</v>
      </c>
      <c r="G127" s="71" t="s">
        <v>30</v>
      </c>
      <c r="H127" s="76" t="s">
        <v>271</v>
      </c>
      <c r="I127" s="71" t="s">
        <v>172</v>
      </c>
      <c r="J127" s="72" t="s">
        <v>400</v>
      </c>
      <c r="K127" s="274">
        <v>5.95</v>
      </c>
      <c r="L127" s="253">
        <v>58</v>
      </c>
      <c r="M127" s="275"/>
    </row>
    <row r="128" spans="1:13">
      <c r="A128" s="71">
        <v>20</v>
      </c>
      <c r="B128" s="8">
        <v>118</v>
      </c>
      <c r="C128" s="6" t="s">
        <v>401</v>
      </c>
      <c r="D128" s="69" t="s">
        <v>402</v>
      </c>
      <c r="E128" s="70">
        <v>6.2</v>
      </c>
      <c r="F128" s="71" t="s">
        <v>29</v>
      </c>
      <c r="G128" s="71" t="s">
        <v>30</v>
      </c>
      <c r="H128" s="76" t="s">
        <v>271</v>
      </c>
      <c r="I128" s="71" t="s">
        <v>54</v>
      </c>
      <c r="J128" s="72" t="s">
        <v>403</v>
      </c>
      <c r="K128" s="274">
        <v>5.7</v>
      </c>
      <c r="L128" s="253">
        <v>60</v>
      </c>
      <c r="M128" s="275"/>
    </row>
    <row r="129" spans="1:13">
      <c r="A129" s="71">
        <v>21</v>
      </c>
      <c r="B129" s="5" t="s">
        <v>404</v>
      </c>
      <c r="C129" s="6" t="s">
        <v>405</v>
      </c>
      <c r="D129" s="69" t="s">
        <v>292</v>
      </c>
      <c r="E129" s="70">
        <v>6.1</v>
      </c>
      <c r="F129" s="71" t="s">
        <v>29</v>
      </c>
      <c r="G129" s="71" t="s">
        <v>30</v>
      </c>
      <c r="H129" s="76" t="s">
        <v>271</v>
      </c>
      <c r="I129" s="71" t="s">
        <v>80</v>
      </c>
      <c r="J129" s="72" t="s">
        <v>406</v>
      </c>
      <c r="K129" s="274">
        <v>5.55</v>
      </c>
      <c r="L129" s="253">
        <v>61</v>
      </c>
      <c r="M129" s="275"/>
    </row>
    <row r="130" spans="1:13">
      <c r="A130" s="71">
        <v>22</v>
      </c>
      <c r="B130" s="5" t="s">
        <v>276</v>
      </c>
      <c r="C130" s="6" t="s">
        <v>407</v>
      </c>
      <c r="D130" s="69" t="s">
        <v>210</v>
      </c>
      <c r="E130" s="70">
        <v>6.3</v>
      </c>
      <c r="F130" s="71" t="s">
        <v>29</v>
      </c>
      <c r="G130" s="71" t="s">
        <v>30</v>
      </c>
      <c r="H130" s="76" t="s">
        <v>271</v>
      </c>
      <c r="I130" s="71" t="s">
        <v>230</v>
      </c>
      <c r="J130" s="72" t="s">
        <v>264</v>
      </c>
      <c r="K130" s="274">
        <v>5.35</v>
      </c>
      <c r="L130" s="253">
        <v>62</v>
      </c>
      <c r="M130" s="275"/>
    </row>
    <row r="131" spans="1:13">
      <c r="A131" s="71">
        <v>23</v>
      </c>
      <c r="B131" s="5" t="s">
        <v>326</v>
      </c>
      <c r="C131" s="6" t="s">
        <v>408</v>
      </c>
      <c r="D131" s="69" t="s">
        <v>409</v>
      </c>
      <c r="E131" s="70">
        <v>6.1</v>
      </c>
      <c r="F131" s="71" t="s">
        <v>29</v>
      </c>
      <c r="G131" s="71" t="s">
        <v>30</v>
      </c>
      <c r="H131" s="76" t="s">
        <v>271</v>
      </c>
      <c r="I131" s="71" t="s">
        <v>32</v>
      </c>
      <c r="J131" s="72" t="s">
        <v>348</v>
      </c>
      <c r="K131" s="274">
        <v>5.35</v>
      </c>
      <c r="L131" s="253">
        <v>62</v>
      </c>
      <c r="M131" s="275"/>
    </row>
    <row r="132" spans="1:13">
      <c r="A132" s="71">
        <v>24</v>
      </c>
      <c r="B132" s="5" t="s">
        <v>260</v>
      </c>
      <c r="C132" s="6" t="s">
        <v>410</v>
      </c>
      <c r="D132" s="69" t="s">
        <v>163</v>
      </c>
      <c r="E132" s="70">
        <v>6.1</v>
      </c>
      <c r="F132" s="71" t="s">
        <v>29</v>
      </c>
      <c r="G132" s="71" t="s">
        <v>30</v>
      </c>
      <c r="H132" s="76" t="s">
        <v>271</v>
      </c>
      <c r="I132" s="71" t="s">
        <v>54</v>
      </c>
      <c r="J132" s="72" t="s">
        <v>188</v>
      </c>
      <c r="K132" s="274">
        <v>4.3</v>
      </c>
      <c r="L132" s="253">
        <v>64</v>
      </c>
      <c r="M132" s="275"/>
    </row>
    <row r="133" spans="1:13">
      <c r="A133" s="71">
        <v>25</v>
      </c>
      <c r="B133" s="5" t="s">
        <v>101</v>
      </c>
      <c r="C133" s="6" t="s">
        <v>411</v>
      </c>
      <c r="D133" s="69" t="s">
        <v>412</v>
      </c>
      <c r="E133" s="70">
        <v>6.1</v>
      </c>
      <c r="F133" s="71" t="s">
        <v>29</v>
      </c>
      <c r="G133" s="71" t="s">
        <v>30</v>
      </c>
      <c r="H133" s="76" t="s">
        <v>271</v>
      </c>
      <c r="I133" s="71" t="s">
        <v>206</v>
      </c>
      <c r="J133" s="72" t="s">
        <v>413</v>
      </c>
      <c r="K133" s="274">
        <v>2.9</v>
      </c>
      <c r="L133" s="253">
        <v>65</v>
      </c>
      <c r="M133" s="275"/>
    </row>
    <row r="134" spans="1:13">
      <c r="A134" s="77">
        <v>1</v>
      </c>
      <c r="B134" s="12" t="s">
        <v>414</v>
      </c>
      <c r="C134" s="13" t="s">
        <v>415</v>
      </c>
      <c r="D134" s="78" t="s">
        <v>278</v>
      </c>
      <c r="E134" s="79">
        <v>6.2</v>
      </c>
      <c r="F134" s="77" t="s">
        <v>29</v>
      </c>
      <c r="G134" s="77" t="s">
        <v>30</v>
      </c>
      <c r="H134" s="80" t="s">
        <v>416</v>
      </c>
      <c r="I134" s="77" t="s">
        <v>122</v>
      </c>
      <c r="J134" s="91" t="s">
        <v>417</v>
      </c>
      <c r="K134" s="274">
        <v>19.75</v>
      </c>
      <c r="L134" s="277">
        <v>1</v>
      </c>
      <c r="M134" s="275" t="s">
        <v>18</v>
      </c>
    </row>
    <row r="135" spans="1:13">
      <c r="A135" s="77">
        <v>2</v>
      </c>
      <c r="B135" s="15">
        <v>187</v>
      </c>
      <c r="C135" s="13" t="s">
        <v>310</v>
      </c>
      <c r="D135" s="78" t="s">
        <v>311</v>
      </c>
      <c r="E135" s="79">
        <v>6.7</v>
      </c>
      <c r="F135" s="77" t="s">
        <v>29</v>
      </c>
      <c r="G135" s="77" t="s">
        <v>30</v>
      </c>
      <c r="H135" s="80" t="s">
        <v>416</v>
      </c>
      <c r="I135" s="77" t="s">
        <v>105</v>
      </c>
      <c r="J135" s="91" t="s">
        <v>418</v>
      </c>
      <c r="K135" s="274">
        <v>17.25</v>
      </c>
      <c r="L135" s="253">
        <v>2</v>
      </c>
      <c r="M135" s="275" t="s">
        <v>19</v>
      </c>
    </row>
    <row r="136" spans="1:13">
      <c r="A136" s="77">
        <v>3</v>
      </c>
      <c r="B136" s="15">
        <v>175</v>
      </c>
      <c r="C136" s="13" t="s">
        <v>419</v>
      </c>
      <c r="D136" s="78" t="s">
        <v>36</v>
      </c>
      <c r="E136" s="79">
        <v>6.7</v>
      </c>
      <c r="F136" s="77" t="s">
        <v>29</v>
      </c>
      <c r="G136" s="77" t="s">
        <v>30</v>
      </c>
      <c r="H136" s="80" t="s">
        <v>416</v>
      </c>
      <c r="I136" s="77" t="s">
        <v>58</v>
      </c>
      <c r="J136" s="91" t="s">
        <v>404</v>
      </c>
      <c r="K136" s="274">
        <v>16.75</v>
      </c>
      <c r="L136" s="253">
        <v>3</v>
      </c>
      <c r="M136" s="275" t="s">
        <v>19</v>
      </c>
    </row>
    <row r="137" spans="1:13">
      <c r="A137" s="77">
        <v>4</v>
      </c>
      <c r="B137" s="15">
        <v>192</v>
      </c>
      <c r="C137" s="13" t="s">
        <v>280</v>
      </c>
      <c r="D137" s="78" t="s">
        <v>281</v>
      </c>
      <c r="E137" s="79">
        <v>6.7</v>
      </c>
      <c r="F137" s="77" t="s">
        <v>29</v>
      </c>
      <c r="G137" s="77" t="s">
        <v>30</v>
      </c>
      <c r="H137" s="80" t="s">
        <v>416</v>
      </c>
      <c r="I137" s="77" t="s">
        <v>105</v>
      </c>
      <c r="J137" s="91" t="s">
        <v>420</v>
      </c>
      <c r="K137" s="274">
        <v>16</v>
      </c>
      <c r="L137" s="253">
        <v>4</v>
      </c>
      <c r="M137" s="275" t="s">
        <v>19</v>
      </c>
    </row>
    <row r="138" spans="1:13">
      <c r="A138" s="77">
        <v>5</v>
      </c>
      <c r="B138" s="15">
        <v>174</v>
      </c>
      <c r="C138" s="13" t="s">
        <v>274</v>
      </c>
      <c r="D138" s="78" t="s">
        <v>275</v>
      </c>
      <c r="E138" s="79">
        <v>6.1</v>
      </c>
      <c r="F138" s="77" t="s">
        <v>29</v>
      </c>
      <c r="G138" s="77" t="s">
        <v>30</v>
      </c>
      <c r="H138" s="80" t="s">
        <v>416</v>
      </c>
      <c r="I138" s="77" t="s">
        <v>37</v>
      </c>
      <c r="J138" s="91" t="s">
        <v>396</v>
      </c>
      <c r="K138" s="274">
        <v>15.75</v>
      </c>
      <c r="L138" s="253">
        <v>5</v>
      </c>
      <c r="M138" s="275" t="s">
        <v>20</v>
      </c>
    </row>
    <row r="139" spans="1:13">
      <c r="A139" s="77">
        <v>6</v>
      </c>
      <c r="B139" s="15">
        <v>170</v>
      </c>
      <c r="C139" s="13" t="s">
        <v>306</v>
      </c>
      <c r="D139" s="78" t="s">
        <v>307</v>
      </c>
      <c r="E139" s="79">
        <v>6.7</v>
      </c>
      <c r="F139" s="77" t="s">
        <v>29</v>
      </c>
      <c r="G139" s="77" t="s">
        <v>30</v>
      </c>
      <c r="H139" s="80" t="s">
        <v>416</v>
      </c>
      <c r="I139" s="77" t="s">
        <v>105</v>
      </c>
      <c r="J139" s="91" t="s">
        <v>77</v>
      </c>
      <c r="K139" s="274">
        <v>15.25</v>
      </c>
      <c r="L139" s="253">
        <v>6</v>
      </c>
      <c r="M139" s="275" t="s">
        <v>20</v>
      </c>
    </row>
    <row r="140" spans="1:13">
      <c r="A140" s="77">
        <v>7</v>
      </c>
      <c r="B140" s="15">
        <v>176</v>
      </c>
      <c r="C140" s="13" t="s">
        <v>277</v>
      </c>
      <c r="D140" s="78" t="s">
        <v>278</v>
      </c>
      <c r="E140" s="79">
        <v>6.1</v>
      </c>
      <c r="F140" s="77" t="s">
        <v>29</v>
      </c>
      <c r="G140" s="77" t="s">
        <v>30</v>
      </c>
      <c r="H140" s="80" t="s">
        <v>416</v>
      </c>
      <c r="I140" s="77" t="s">
        <v>37</v>
      </c>
      <c r="J140" s="91" t="s">
        <v>421</v>
      </c>
      <c r="K140" s="274">
        <v>14.25</v>
      </c>
      <c r="L140" s="253">
        <v>7</v>
      </c>
      <c r="M140" s="275" t="s">
        <v>20</v>
      </c>
    </row>
    <row r="141" spans="1:13">
      <c r="A141" s="77">
        <v>8</v>
      </c>
      <c r="B141" s="15">
        <v>186</v>
      </c>
      <c r="C141" s="13" t="s">
        <v>422</v>
      </c>
      <c r="D141" s="78" t="s">
        <v>423</v>
      </c>
      <c r="E141" s="79">
        <v>6.7</v>
      </c>
      <c r="F141" s="77" t="s">
        <v>29</v>
      </c>
      <c r="G141" s="77" t="s">
        <v>30</v>
      </c>
      <c r="H141" s="80" t="s">
        <v>416</v>
      </c>
      <c r="I141" s="77" t="s">
        <v>105</v>
      </c>
      <c r="J141" s="91" t="s">
        <v>327</v>
      </c>
      <c r="K141" s="274">
        <v>13.75</v>
      </c>
      <c r="L141" s="253">
        <v>8</v>
      </c>
      <c r="M141" s="275" t="s">
        <v>20</v>
      </c>
    </row>
    <row r="142" spans="1:13">
      <c r="A142" s="77">
        <v>9</v>
      </c>
      <c r="B142" s="15">
        <v>180</v>
      </c>
      <c r="C142" s="13" t="s">
        <v>424</v>
      </c>
      <c r="D142" s="78" t="s">
        <v>292</v>
      </c>
      <c r="E142" s="79">
        <v>6.7</v>
      </c>
      <c r="F142" s="77" t="s">
        <v>29</v>
      </c>
      <c r="G142" s="77" t="s">
        <v>30</v>
      </c>
      <c r="H142" s="80" t="s">
        <v>416</v>
      </c>
      <c r="I142" s="77" t="s">
        <v>105</v>
      </c>
      <c r="J142" s="91" t="s">
        <v>425</v>
      </c>
      <c r="K142" s="274">
        <v>13.5</v>
      </c>
      <c r="L142" s="253">
        <v>9</v>
      </c>
      <c r="M142" s="275" t="s">
        <v>20</v>
      </c>
    </row>
    <row r="143" spans="1:13">
      <c r="A143" s="77">
        <v>10</v>
      </c>
      <c r="B143" s="12" t="s">
        <v>369</v>
      </c>
      <c r="C143" s="13" t="s">
        <v>426</v>
      </c>
      <c r="D143" s="78" t="s">
        <v>112</v>
      </c>
      <c r="E143" s="79">
        <v>6.2</v>
      </c>
      <c r="F143" s="77" t="s">
        <v>29</v>
      </c>
      <c r="G143" s="77" t="s">
        <v>30</v>
      </c>
      <c r="H143" s="80" t="s">
        <v>416</v>
      </c>
      <c r="I143" s="77" t="s">
        <v>32</v>
      </c>
      <c r="J143" s="91" t="s">
        <v>223</v>
      </c>
      <c r="K143" s="274">
        <v>12.75</v>
      </c>
      <c r="L143" s="253">
        <v>10</v>
      </c>
      <c r="M143" s="275" t="s">
        <v>20</v>
      </c>
    </row>
    <row r="144" spans="1:13">
      <c r="A144" s="77">
        <v>11</v>
      </c>
      <c r="B144" s="12" t="s">
        <v>427</v>
      </c>
      <c r="C144" s="13" t="s">
        <v>270</v>
      </c>
      <c r="D144" s="78" t="s">
        <v>250</v>
      </c>
      <c r="E144" s="79">
        <v>6.4</v>
      </c>
      <c r="F144" s="77" t="s">
        <v>29</v>
      </c>
      <c r="G144" s="77" t="s">
        <v>30</v>
      </c>
      <c r="H144" s="80" t="s">
        <v>416</v>
      </c>
      <c r="I144" s="77" t="s">
        <v>182</v>
      </c>
      <c r="J144" s="91" t="s">
        <v>381</v>
      </c>
      <c r="K144" s="274">
        <v>12.75</v>
      </c>
      <c r="L144" s="253">
        <v>10</v>
      </c>
      <c r="M144" s="275" t="s">
        <v>20</v>
      </c>
    </row>
    <row r="145" spans="1:13">
      <c r="A145" s="77">
        <v>12</v>
      </c>
      <c r="B145" s="15">
        <v>172</v>
      </c>
      <c r="C145" s="13" t="s">
        <v>313</v>
      </c>
      <c r="D145" s="78" t="s">
        <v>314</v>
      </c>
      <c r="E145" s="79">
        <v>6.7</v>
      </c>
      <c r="F145" s="77" t="s">
        <v>29</v>
      </c>
      <c r="G145" s="77" t="s">
        <v>30</v>
      </c>
      <c r="H145" s="80" t="s">
        <v>416</v>
      </c>
      <c r="I145" s="77" t="s">
        <v>58</v>
      </c>
      <c r="J145" s="91" t="s">
        <v>157</v>
      </c>
      <c r="K145" s="274">
        <v>12.5</v>
      </c>
      <c r="L145" s="253">
        <v>12</v>
      </c>
      <c r="M145" s="275" t="s">
        <v>20</v>
      </c>
    </row>
    <row r="146" spans="1:13">
      <c r="A146" s="77">
        <v>13</v>
      </c>
      <c r="B146" s="15">
        <v>177</v>
      </c>
      <c r="C146" s="13" t="s">
        <v>428</v>
      </c>
      <c r="D146" s="78" t="s">
        <v>278</v>
      </c>
      <c r="E146" s="79">
        <v>6.1</v>
      </c>
      <c r="F146" s="77" t="s">
        <v>29</v>
      </c>
      <c r="G146" s="77" t="s">
        <v>30</v>
      </c>
      <c r="H146" s="80" t="s">
        <v>416</v>
      </c>
      <c r="I146" s="77" t="s">
        <v>37</v>
      </c>
      <c r="J146" s="91" t="s">
        <v>427</v>
      </c>
      <c r="K146" s="274">
        <v>12</v>
      </c>
      <c r="L146" s="253">
        <v>13</v>
      </c>
      <c r="M146" s="275" t="s">
        <v>20</v>
      </c>
    </row>
    <row r="147" spans="1:13">
      <c r="A147" s="77">
        <v>14</v>
      </c>
      <c r="B147" s="15">
        <v>179</v>
      </c>
      <c r="C147" s="13" t="s">
        <v>429</v>
      </c>
      <c r="D147" s="78" t="s">
        <v>430</v>
      </c>
      <c r="E147" s="79">
        <v>6.7</v>
      </c>
      <c r="F147" s="77" t="s">
        <v>29</v>
      </c>
      <c r="G147" s="77" t="s">
        <v>30</v>
      </c>
      <c r="H147" s="80" t="s">
        <v>416</v>
      </c>
      <c r="I147" s="77" t="s">
        <v>58</v>
      </c>
      <c r="J147" s="91" t="s">
        <v>431</v>
      </c>
      <c r="K147" s="274">
        <v>12</v>
      </c>
      <c r="L147" s="253">
        <v>13</v>
      </c>
      <c r="M147" s="275" t="s">
        <v>20</v>
      </c>
    </row>
    <row r="148" spans="1:13">
      <c r="A148" s="77">
        <v>15</v>
      </c>
      <c r="B148" s="16" t="s">
        <v>432</v>
      </c>
      <c r="C148" s="17" t="s">
        <v>433</v>
      </c>
      <c r="D148" s="81" t="s">
        <v>434</v>
      </c>
      <c r="E148" s="82">
        <v>6.1</v>
      </c>
      <c r="F148" s="83" t="s">
        <v>29</v>
      </c>
      <c r="G148" s="83" t="s">
        <v>164</v>
      </c>
      <c r="H148" s="84" t="s">
        <v>416</v>
      </c>
      <c r="I148" s="83" t="s">
        <v>93</v>
      </c>
      <c r="J148" s="91" t="s">
        <v>435</v>
      </c>
      <c r="K148" s="274">
        <v>11.5</v>
      </c>
      <c r="L148" s="253">
        <v>15</v>
      </c>
      <c r="M148" s="275" t="s">
        <v>20</v>
      </c>
    </row>
    <row r="149" spans="1:13">
      <c r="A149" s="77">
        <v>16</v>
      </c>
      <c r="B149" s="15">
        <v>193</v>
      </c>
      <c r="C149" s="13" t="s">
        <v>436</v>
      </c>
      <c r="D149" s="78" t="s">
        <v>109</v>
      </c>
      <c r="E149" s="79">
        <v>6.1</v>
      </c>
      <c r="F149" s="77" t="s">
        <v>29</v>
      </c>
      <c r="G149" s="77" t="s">
        <v>30</v>
      </c>
      <c r="H149" s="80" t="s">
        <v>416</v>
      </c>
      <c r="I149" s="77" t="s">
        <v>167</v>
      </c>
      <c r="J149" s="91" t="s">
        <v>437</v>
      </c>
      <c r="K149" s="274">
        <v>11.5</v>
      </c>
      <c r="L149" s="253">
        <v>15</v>
      </c>
      <c r="M149" s="275" t="s">
        <v>20</v>
      </c>
    </row>
    <row r="150" spans="1:13">
      <c r="A150" s="77">
        <v>17</v>
      </c>
      <c r="B150" s="12" t="s">
        <v>89</v>
      </c>
      <c r="C150" s="13" t="s">
        <v>438</v>
      </c>
      <c r="D150" s="78" t="s">
        <v>439</v>
      </c>
      <c r="E150" s="79">
        <v>6.1</v>
      </c>
      <c r="F150" s="77" t="s">
        <v>29</v>
      </c>
      <c r="G150" s="77" t="s">
        <v>30</v>
      </c>
      <c r="H150" s="80" t="s">
        <v>416</v>
      </c>
      <c r="I150" s="77" t="s">
        <v>80</v>
      </c>
      <c r="J150" s="91" t="s">
        <v>440</v>
      </c>
      <c r="K150" s="274">
        <v>11.25</v>
      </c>
      <c r="L150" s="253">
        <v>17</v>
      </c>
      <c r="M150" s="275" t="s">
        <v>20</v>
      </c>
    </row>
    <row r="151" spans="1:13">
      <c r="A151" s="77">
        <v>18</v>
      </c>
      <c r="B151" s="15">
        <v>169</v>
      </c>
      <c r="C151" s="13" t="s">
        <v>332</v>
      </c>
      <c r="D151" s="78" t="s">
        <v>333</v>
      </c>
      <c r="E151" s="79">
        <v>6.1</v>
      </c>
      <c r="F151" s="77" t="s">
        <v>29</v>
      </c>
      <c r="G151" s="77" t="s">
        <v>30</v>
      </c>
      <c r="H151" s="80" t="s">
        <v>416</v>
      </c>
      <c r="I151" s="77" t="s">
        <v>167</v>
      </c>
      <c r="J151" s="91" t="s">
        <v>245</v>
      </c>
      <c r="K151" s="274">
        <v>11</v>
      </c>
      <c r="L151" s="253">
        <v>18</v>
      </c>
      <c r="M151" s="275" t="s">
        <v>20</v>
      </c>
    </row>
    <row r="152" spans="1:13">
      <c r="A152" s="77">
        <v>19</v>
      </c>
      <c r="B152" s="15">
        <v>188</v>
      </c>
      <c r="C152" s="13" t="s">
        <v>322</v>
      </c>
      <c r="D152" s="78" t="s">
        <v>323</v>
      </c>
      <c r="E152" s="79">
        <v>6.7</v>
      </c>
      <c r="F152" s="77" t="s">
        <v>29</v>
      </c>
      <c r="G152" s="77" t="s">
        <v>30</v>
      </c>
      <c r="H152" s="80" t="s">
        <v>416</v>
      </c>
      <c r="I152" s="77" t="s">
        <v>105</v>
      </c>
      <c r="J152" s="91" t="s">
        <v>441</v>
      </c>
      <c r="K152" s="274">
        <v>11</v>
      </c>
      <c r="L152" s="253">
        <v>18</v>
      </c>
      <c r="M152" s="275" t="s">
        <v>20</v>
      </c>
    </row>
    <row r="153" spans="1:13">
      <c r="A153" s="77">
        <v>20</v>
      </c>
      <c r="B153" s="15">
        <v>171</v>
      </c>
      <c r="C153" s="13" t="s">
        <v>442</v>
      </c>
      <c r="D153" s="78" t="s">
        <v>210</v>
      </c>
      <c r="E153" s="79">
        <v>6.7</v>
      </c>
      <c r="F153" s="77" t="s">
        <v>29</v>
      </c>
      <c r="G153" s="77" t="s">
        <v>30</v>
      </c>
      <c r="H153" s="80" t="s">
        <v>416</v>
      </c>
      <c r="I153" s="77" t="s">
        <v>58</v>
      </c>
      <c r="J153" s="91" t="s">
        <v>153</v>
      </c>
      <c r="K153" s="274">
        <v>10.75</v>
      </c>
      <c r="L153" s="253">
        <v>20</v>
      </c>
      <c r="M153" s="275" t="s">
        <v>21</v>
      </c>
    </row>
    <row r="154" spans="1:13">
      <c r="A154" s="77">
        <v>21</v>
      </c>
      <c r="B154" s="12" t="s">
        <v>443</v>
      </c>
      <c r="C154" s="13" t="s">
        <v>394</v>
      </c>
      <c r="D154" s="78" t="s">
        <v>171</v>
      </c>
      <c r="E154" s="79">
        <v>6.1</v>
      </c>
      <c r="F154" s="77" t="s">
        <v>29</v>
      </c>
      <c r="G154" s="77" t="s">
        <v>30</v>
      </c>
      <c r="H154" s="80" t="s">
        <v>416</v>
      </c>
      <c r="I154" s="77" t="s">
        <v>80</v>
      </c>
      <c r="J154" s="91" t="s">
        <v>444</v>
      </c>
      <c r="K154" s="274">
        <v>10.75</v>
      </c>
      <c r="L154" s="253">
        <v>20</v>
      </c>
      <c r="M154" s="275" t="s">
        <v>21</v>
      </c>
    </row>
    <row r="155" spans="1:13">
      <c r="A155" s="77">
        <v>22</v>
      </c>
      <c r="B155" s="15">
        <v>183</v>
      </c>
      <c r="C155" s="13" t="s">
        <v>315</v>
      </c>
      <c r="D155" s="78" t="s">
        <v>132</v>
      </c>
      <c r="E155" s="79">
        <v>6.7</v>
      </c>
      <c r="F155" s="77" t="s">
        <v>29</v>
      </c>
      <c r="G155" s="77" t="s">
        <v>30</v>
      </c>
      <c r="H155" s="80" t="s">
        <v>416</v>
      </c>
      <c r="I155" s="77" t="s">
        <v>105</v>
      </c>
      <c r="J155" s="91" t="s">
        <v>360</v>
      </c>
      <c r="K155" s="274">
        <v>10.25</v>
      </c>
      <c r="L155" s="253">
        <v>22</v>
      </c>
      <c r="M155" s="275" t="s">
        <v>21</v>
      </c>
    </row>
    <row r="156" spans="1:13">
      <c r="A156" s="77">
        <v>23</v>
      </c>
      <c r="B156" s="15">
        <v>178</v>
      </c>
      <c r="C156" s="13" t="s">
        <v>285</v>
      </c>
      <c r="D156" s="78" t="s">
        <v>286</v>
      </c>
      <c r="E156" s="79">
        <v>6.7</v>
      </c>
      <c r="F156" s="77" t="s">
        <v>29</v>
      </c>
      <c r="G156" s="77" t="s">
        <v>30</v>
      </c>
      <c r="H156" s="80" t="s">
        <v>416</v>
      </c>
      <c r="I156" s="77" t="s">
        <v>58</v>
      </c>
      <c r="J156" s="91" t="s">
        <v>443</v>
      </c>
      <c r="K156" s="274">
        <v>9.75</v>
      </c>
      <c r="L156" s="253">
        <v>23</v>
      </c>
      <c r="M156" s="275" t="s">
        <v>21</v>
      </c>
    </row>
    <row r="157" spans="1:13">
      <c r="A157" s="77">
        <v>1</v>
      </c>
      <c r="B157" s="12" t="s">
        <v>445</v>
      </c>
      <c r="C157" s="13" t="s">
        <v>376</v>
      </c>
      <c r="D157" s="78" t="s">
        <v>364</v>
      </c>
      <c r="E157" s="79">
        <v>6.1</v>
      </c>
      <c r="F157" s="77" t="s">
        <v>29</v>
      </c>
      <c r="G157" s="77" t="s">
        <v>30</v>
      </c>
      <c r="H157" s="80" t="s">
        <v>416</v>
      </c>
      <c r="I157" s="77" t="s">
        <v>80</v>
      </c>
      <c r="J157" s="91" t="s">
        <v>261</v>
      </c>
      <c r="K157" s="274">
        <v>9.5</v>
      </c>
      <c r="L157" s="253">
        <v>24</v>
      </c>
      <c r="M157" s="275" t="s">
        <v>21</v>
      </c>
    </row>
    <row r="158" spans="1:13">
      <c r="A158" s="77">
        <v>2</v>
      </c>
      <c r="B158" s="15">
        <v>185</v>
      </c>
      <c r="C158" s="13" t="s">
        <v>446</v>
      </c>
      <c r="D158" s="78" t="s">
        <v>447</v>
      </c>
      <c r="E158" s="79">
        <v>6.7</v>
      </c>
      <c r="F158" s="77" t="s">
        <v>29</v>
      </c>
      <c r="G158" s="77" t="s">
        <v>30</v>
      </c>
      <c r="H158" s="80" t="s">
        <v>416</v>
      </c>
      <c r="I158" s="77" t="s">
        <v>58</v>
      </c>
      <c r="J158" s="91" t="s">
        <v>398</v>
      </c>
      <c r="K158" s="274">
        <v>9.5</v>
      </c>
      <c r="L158" s="253">
        <v>24</v>
      </c>
      <c r="M158" s="275" t="s">
        <v>21</v>
      </c>
    </row>
    <row r="159" spans="1:13">
      <c r="A159" s="77">
        <v>3</v>
      </c>
      <c r="B159" s="15">
        <v>189</v>
      </c>
      <c r="C159" s="13" t="s">
        <v>283</v>
      </c>
      <c r="D159" s="78" t="s">
        <v>42</v>
      </c>
      <c r="E159" s="79">
        <v>6.7</v>
      </c>
      <c r="F159" s="77" t="s">
        <v>29</v>
      </c>
      <c r="G159" s="77" t="s">
        <v>30</v>
      </c>
      <c r="H159" s="80" t="s">
        <v>416</v>
      </c>
      <c r="I159" s="77" t="s">
        <v>58</v>
      </c>
      <c r="J159" s="91" t="s">
        <v>448</v>
      </c>
      <c r="K159" s="274">
        <v>9.5</v>
      </c>
      <c r="L159" s="253">
        <v>24</v>
      </c>
      <c r="M159" s="275" t="s">
        <v>21</v>
      </c>
    </row>
    <row r="160" spans="1:13">
      <c r="A160" s="77">
        <v>4</v>
      </c>
      <c r="B160" s="15">
        <v>184</v>
      </c>
      <c r="C160" s="13" t="s">
        <v>449</v>
      </c>
      <c r="D160" s="78" t="s">
        <v>450</v>
      </c>
      <c r="E160" s="79">
        <v>6.1</v>
      </c>
      <c r="F160" s="77" t="s">
        <v>29</v>
      </c>
      <c r="G160" s="77" t="s">
        <v>30</v>
      </c>
      <c r="H160" s="80" t="s">
        <v>416</v>
      </c>
      <c r="I160" s="77" t="s">
        <v>167</v>
      </c>
      <c r="J160" s="91" t="s">
        <v>367</v>
      </c>
      <c r="K160" s="274">
        <v>9.25</v>
      </c>
      <c r="L160" s="253">
        <v>27</v>
      </c>
      <c r="M160" s="275" t="s">
        <v>21</v>
      </c>
    </row>
    <row r="161" spans="1:13">
      <c r="A161" s="77">
        <v>5</v>
      </c>
      <c r="B161" s="15">
        <v>191</v>
      </c>
      <c r="C161" s="13" t="s">
        <v>451</v>
      </c>
      <c r="D161" s="78" t="s">
        <v>159</v>
      </c>
      <c r="E161" s="79">
        <v>6.1</v>
      </c>
      <c r="F161" s="77" t="s">
        <v>29</v>
      </c>
      <c r="G161" s="77" t="s">
        <v>30</v>
      </c>
      <c r="H161" s="80" t="s">
        <v>416</v>
      </c>
      <c r="I161" s="77" t="s">
        <v>37</v>
      </c>
      <c r="J161" s="91" t="s">
        <v>452</v>
      </c>
      <c r="K161" s="274">
        <v>9.25</v>
      </c>
      <c r="L161" s="253">
        <v>27</v>
      </c>
      <c r="M161" s="275" t="s">
        <v>21</v>
      </c>
    </row>
    <row r="162" spans="1:13">
      <c r="A162" s="77">
        <v>6</v>
      </c>
      <c r="B162" s="12" t="s">
        <v>331</v>
      </c>
      <c r="C162" s="13" t="s">
        <v>405</v>
      </c>
      <c r="D162" s="78" t="s">
        <v>292</v>
      </c>
      <c r="E162" s="79">
        <v>6.1</v>
      </c>
      <c r="F162" s="77" t="s">
        <v>29</v>
      </c>
      <c r="G162" s="77" t="s">
        <v>30</v>
      </c>
      <c r="H162" s="80" t="s">
        <v>416</v>
      </c>
      <c r="I162" s="77" t="s">
        <v>80</v>
      </c>
      <c r="J162" s="91" t="s">
        <v>453</v>
      </c>
      <c r="K162" s="274">
        <v>9</v>
      </c>
      <c r="L162" s="253">
        <v>29</v>
      </c>
      <c r="M162" s="275" t="s">
        <v>21</v>
      </c>
    </row>
    <row r="163" spans="1:13">
      <c r="A163" s="77">
        <v>7</v>
      </c>
      <c r="B163" s="12" t="s">
        <v>425</v>
      </c>
      <c r="C163" s="13" t="s">
        <v>454</v>
      </c>
      <c r="D163" s="78" t="s">
        <v>215</v>
      </c>
      <c r="E163" s="79">
        <v>6.1</v>
      </c>
      <c r="F163" s="77" t="s">
        <v>29</v>
      </c>
      <c r="G163" s="77" t="s">
        <v>30</v>
      </c>
      <c r="H163" s="80" t="s">
        <v>416</v>
      </c>
      <c r="I163" s="77" t="s">
        <v>80</v>
      </c>
      <c r="J163" s="91" t="s">
        <v>455</v>
      </c>
      <c r="K163" s="274">
        <v>9</v>
      </c>
      <c r="L163" s="253">
        <v>29</v>
      </c>
      <c r="M163" s="275" t="s">
        <v>21</v>
      </c>
    </row>
    <row r="164" spans="1:13">
      <c r="A164" s="77">
        <v>8</v>
      </c>
      <c r="B164" s="12" t="s">
        <v>400</v>
      </c>
      <c r="C164" s="13" t="s">
        <v>456</v>
      </c>
      <c r="D164" s="78" t="s">
        <v>62</v>
      </c>
      <c r="E164" s="79">
        <v>6.2</v>
      </c>
      <c r="F164" s="77" t="s">
        <v>29</v>
      </c>
      <c r="G164" s="77" t="s">
        <v>30</v>
      </c>
      <c r="H164" s="80" t="s">
        <v>416</v>
      </c>
      <c r="I164" s="77" t="s">
        <v>54</v>
      </c>
      <c r="J164" s="91" t="s">
        <v>384</v>
      </c>
      <c r="K164" s="274">
        <v>8.25</v>
      </c>
      <c r="L164" s="253">
        <v>31</v>
      </c>
      <c r="M164" s="275" t="s">
        <v>21</v>
      </c>
    </row>
    <row r="165" spans="1:13">
      <c r="A165" s="77">
        <v>9</v>
      </c>
      <c r="B165" s="15">
        <v>190</v>
      </c>
      <c r="C165" s="13" t="s">
        <v>457</v>
      </c>
      <c r="D165" s="78" t="s">
        <v>159</v>
      </c>
      <c r="E165" s="79">
        <v>6.1</v>
      </c>
      <c r="F165" s="77" t="s">
        <v>29</v>
      </c>
      <c r="G165" s="77" t="s">
        <v>30</v>
      </c>
      <c r="H165" s="80" t="s">
        <v>416</v>
      </c>
      <c r="I165" s="77" t="s">
        <v>37</v>
      </c>
      <c r="J165" s="91" t="s">
        <v>458</v>
      </c>
      <c r="K165" s="274">
        <v>7.5</v>
      </c>
      <c r="L165" s="253">
        <v>32</v>
      </c>
      <c r="M165" s="275" t="s">
        <v>21</v>
      </c>
    </row>
    <row r="166" spans="1:13">
      <c r="A166" s="77">
        <v>10</v>
      </c>
      <c r="B166" s="12" t="s">
        <v>459</v>
      </c>
      <c r="C166" s="13" t="s">
        <v>460</v>
      </c>
      <c r="D166" s="78" t="s">
        <v>461</v>
      </c>
      <c r="E166" s="79">
        <v>6.1</v>
      </c>
      <c r="F166" s="77" t="s">
        <v>29</v>
      </c>
      <c r="G166" s="77" t="s">
        <v>30</v>
      </c>
      <c r="H166" s="80" t="s">
        <v>416</v>
      </c>
      <c r="I166" s="77" t="s">
        <v>80</v>
      </c>
      <c r="J166" s="91" t="s">
        <v>462</v>
      </c>
      <c r="K166" s="274">
        <v>7.5</v>
      </c>
      <c r="L166" s="253">
        <v>32</v>
      </c>
      <c r="M166" s="275" t="s">
        <v>21</v>
      </c>
    </row>
    <row r="167" spans="1:13">
      <c r="A167" s="77">
        <v>11</v>
      </c>
      <c r="B167" s="12" t="s">
        <v>417</v>
      </c>
      <c r="C167" s="19" t="s">
        <v>463</v>
      </c>
      <c r="D167" s="85" t="s">
        <v>464</v>
      </c>
      <c r="E167" s="79">
        <v>6.1</v>
      </c>
      <c r="F167" s="86" t="s">
        <v>29</v>
      </c>
      <c r="G167" s="86" t="s">
        <v>164</v>
      </c>
      <c r="H167" s="87" t="s">
        <v>416</v>
      </c>
      <c r="I167" s="77" t="s">
        <v>93</v>
      </c>
      <c r="J167" s="91" t="s">
        <v>432</v>
      </c>
      <c r="K167" s="274">
        <v>6.25</v>
      </c>
      <c r="L167" s="253">
        <v>34</v>
      </c>
      <c r="M167" s="275"/>
    </row>
    <row r="168" spans="1:13">
      <c r="A168" s="77">
        <v>12</v>
      </c>
      <c r="B168" s="12" t="s">
        <v>67</v>
      </c>
      <c r="C168" s="19" t="s">
        <v>465</v>
      </c>
      <c r="D168" s="85" t="s">
        <v>466</v>
      </c>
      <c r="E168" s="79">
        <v>6.2</v>
      </c>
      <c r="F168" s="86" t="s">
        <v>29</v>
      </c>
      <c r="G168" s="86" t="s">
        <v>30</v>
      </c>
      <c r="H168" s="87" t="s">
        <v>416</v>
      </c>
      <c r="I168" s="77" t="s">
        <v>54</v>
      </c>
      <c r="J168" s="91" t="s">
        <v>203</v>
      </c>
      <c r="K168" s="274">
        <v>5.5</v>
      </c>
      <c r="L168" s="253">
        <v>35</v>
      </c>
      <c r="M168" s="275"/>
    </row>
    <row r="169" spans="1:13">
      <c r="A169" s="77">
        <v>13</v>
      </c>
      <c r="B169" s="12" t="s">
        <v>321</v>
      </c>
      <c r="C169" s="13" t="s">
        <v>467</v>
      </c>
      <c r="D169" s="78" t="s">
        <v>468</v>
      </c>
      <c r="E169" s="79">
        <v>6.3</v>
      </c>
      <c r="F169" s="77" t="s">
        <v>29</v>
      </c>
      <c r="G169" s="77" t="s">
        <v>30</v>
      </c>
      <c r="H169" s="80" t="s">
        <v>416</v>
      </c>
      <c r="I169" s="77" t="s">
        <v>100</v>
      </c>
      <c r="J169" s="91" t="s">
        <v>469</v>
      </c>
      <c r="K169" s="274">
        <v>5.25</v>
      </c>
      <c r="L169" s="253">
        <v>36</v>
      </c>
      <c r="M169" s="275"/>
    </row>
    <row r="170" spans="1:13">
      <c r="A170" s="77">
        <v>14</v>
      </c>
      <c r="B170" s="15">
        <v>181</v>
      </c>
      <c r="C170" s="13" t="s">
        <v>303</v>
      </c>
      <c r="D170" s="78" t="s">
        <v>292</v>
      </c>
      <c r="E170" s="79">
        <v>6.1</v>
      </c>
      <c r="F170" s="77" t="s">
        <v>29</v>
      </c>
      <c r="G170" s="77" t="s">
        <v>30</v>
      </c>
      <c r="H170" s="80" t="s">
        <v>416</v>
      </c>
      <c r="I170" s="77" t="s">
        <v>167</v>
      </c>
      <c r="J170" s="91" t="s">
        <v>459</v>
      </c>
      <c r="K170" s="274">
        <v>5</v>
      </c>
      <c r="L170" s="253">
        <v>37</v>
      </c>
      <c r="M170" s="275"/>
    </row>
    <row r="171" spans="1:13">
      <c r="A171" s="77">
        <v>15</v>
      </c>
      <c r="B171" s="12" t="s">
        <v>97</v>
      </c>
      <c r="C171" s="13" t="s">
        <v>288</v>
      </c>
      <c r="D171" s="78" t="s">
        <v>289</v>
      </c>
      <c r="E171" s="79">
        <v>6.1</v>
      </c>
      <c r="F171" s="77" t="s">
        <v>29</v>
      </c>
      <c r="G171" s="77" t="s">
        <v>30</v>
      </c>
      <c r="H171" s="80" t="s">
        <v>416</v>
      </c>
      <c r="I171" s="77" t="s">
        <v>100</v>
      </c>
      <c r="J171" s="91" t="s">
        <v>378</v>
      </c>
      <c r="K171" s="274">
        <v>4.5</v>
      </c>
      <c r="L171" s="253">
        <v>38</v>
      </c>
      <c r="M171" s="275"/>
    </row>
    <row r="172" spans="1:13">
      <c r="A172" s="77">
        <v>16</v>
      </c>
      <c r="B172" s="12" t="s">
        <v>202</v>
      </c>
      <c r="C172" s="13" t="s">
        <v>470</v>
      </c>
      <c r="D172" s="78" t="s">
        <v>471</v>
      </c>
      <c r="E172" s="79">
        <v>6.1</v>
      </c>
      <c r="F172" s="77" t="s">
        <v>29</v>
      </c>
      <c r="G172" s="77" t="s">
        <v>30</v>
      </c>
      <c r="H172" s="80" t="s">
        <v>416</v>
      </c>
      <c r="I172" s="77" t="s">
        <v>122</v>
      </c>
      <c r="J172" s="91" t="s">
        <v>472</v>
      </c>
      <c r="K172" s="274">
        <v>4.25</v>
      </c>
      <c r="L172" s="253">
        <v>39</v>
      </c>
      <c r="M172" s="275"/>
    </row>
    <row r="173" spans="1:13">
      <c r="A173" s="77">
        <v>17</v>
      </c>
      <c r="B173" s="16" t="s">
        <v>304</v>
      </c>
      <c r="C173" s="17" t="s">
        <v>473</v>
      </c>
      <c r="D173" s="81" t="s">
        <v>219</v>
      </c>
      <c r="E173" s="82">
        <v>6.1</v>
      </c>
      <c r="F173" s="83" t="s">
        <v>72</v>
      </c>
      <c r="G173" s="83" t="s">
        <v>73</v>
      </c>
      <c r="H173" s="84" t="s">
        <v>416</v>
      </c>
      <c r="I173" s="83" t="s">
        <v>74</v>
      </c>
      <c r="J173" s="91" t="s">
        <v>474</v>
      </c>
      <c r="K173" s="274">
        <v>4</v>
      </c>
      <c r="L173" s="253">
        <v>40</v>
      </c>
      <c r="M173" s="275"/>
    </row>
    <row r="174" spans="1:13">
      <c r="A174" s="77">
        <v>1</v>
      </c>
      <c r="B174" s="12" t="s">
        <v>475</v>
      </c>
      <c r="C174" s="13" t="s">
        <v>476</v>
      </c>
      <c r="D174" s="78" t="s">
        <v>289</v>
      </c>
      <c r="E174" s="79">
        <v>6.1</v>
      </c>
      <c r="F174" s="77" t="s">
        <v>29</v>
      </c>
      <c r="G174" s="77" t="s">
        <v>30</v>
      </c>
      <c r="H174" s="80" t="s">
        <v>416</v>
      </c>
      <c r="I174" s="77" t="s">
        <v>206</v>
      </c>
      <c r="J174" s="91" t="s">
        <v>353</v>
      </c>
      <c r="K174" s="274">
        <v>3.75</v>
      </c>
      <c r="L174" s="253">
        <v>41</v>
      </c>
      <c r="M174" s="275"/>
    </row>
    <row r="175" spans="1:13">
      <c r="A175" s="77">
        <v>2</v>
      </c>
      <c r="B175" s="12" t="s">
        <v>279</v>
      </c>
      <c r="C175" s="13" t="s">
        <v>365</v>
      </c>
      <c r="D175" s="78" t="s">
        <v>366</v>
      </c>
      <c r="E175" s="79">
        <v>6.2</v>
      </c>
      <c r="F175" s="77" t="s">
        <v>29</v>
      </c>
      <c r="G175" s="77" t="s">
        <v>30</v>
      </c>
      <c r="H175" s="80" t="s">
        <v>416</v>
      </c>
      <c r="I175" s="77" t="s">
        <v>182</v>
      </c>
      <c r="J175" s="91" t="s">
        <v>130</v>
      </c>
      <c r="K175" s="274">
        <v>3.75</v>
      </c>
      <c r="L175" s="253">
        <v>41</v>
      </c>
      <c r="M175" s="275"/>
    </row>
    <row r="176" spans="1:13">
      <c r="A176" s="77">
        <v>3</v>
      </c>
      <c r="B176" s="12" t="s">
        <v>477</v>
      </c>
      <c r="C176" s="13" t="s">
        <v>385</v>
      </c>
      <c r="D176" s="78" t="s">
        <v>298</v>
      </c>
      <c r="E176" s="79">
        <v>6.3</v>
      </c>
      <c r="F176" s="77" t="s">
        <v>29</v>
      </c>
      <c r="G176" s="77" t="s">
        <v>30</v>
      </c>
      <c r="H176" s="80" t="s">
        <v>416</v>
      </c>
      <c r="I176" s="77" t="s">
        <v>182</v>
      </c>
      <c r="J176" s="91" t="s">
        <v>228</v>
      </c>
      <c r="K176" s="274">
        <v>3.5</v>
      </c>
      <c r="L176" s="253">
        <v>43</v>
      </c>
      <c r="M176" s="275"/>
    </row>
    <row r="177" spans="1:13">
      <c r="A177" s="77">
        <v>4</v>
      </c>
      <c r="B177" s="15">
        <v>182</v>
      </c>
      <c r="C177" s="20" t="s">
        <v>478</v>
      </c>
      <c r="D177" s="88" t="s">
        <v>479</v>
      </c>
      <c r="E177" s="89">
        <v>67</v>
      </c>
      <c r="F177" s="90" t="s">
        <v>29</v>
      </c>
      <c r="G177" s="90" t="s">
        <v>30</v>
      </c>
      <c r="H177" s="20" t="s">
        <v>416</v>
      </c>
      <c r="I177" s="77" t="s">
        <v>58</v>
      </c>
      <c r="J177" s="91" t="s">
        <v>40</v>
      </c>
      <c r="K177" s="274">
        <v>3.5</v>
      </c>
      <c r="L177" s="253">
        <v>43</v>
      </c>
      <c r="M177" s="275"/>
    </row>
    <row r="178" spans="1:13">
      <c r="A178" s="77">
        <v>5</v>
      </c>
      <c r="B178" s="12" t="s">
        <v>199</v>
      </c>
      <c r="C178" s="13" t="s">
        <v>480</v>
      </c>
      <c r="D178" s="78" t="s">
        <v>481</v>
      </c>
      <c r="E178" s="79">
        <v>6.1</v>
      </c>
      <c r="F178" s="77" t="s">
        <v>29</v>
      </c>
      <c r="G178" s="77" t="s">
        <v>30</v>
      </c>
      <c r="H178" s="80" t="s">
        <v>416</v>
      </c>
      <c r="I178" s="77" t="s">
        <v>100</v>
      </c>
      <c r="J178" s="91" t="s">
        <v>482</v>
      </c>
      <c r="K178" s="274">
        <v>3.25</v>
      </c>
      <c r="L178" s="253">
        <v>45</v>
      </c>
      <c r="M178" s="275"/>
    </row>
    <row r="179" spans="1:13">
      <c r="A179" s="77">
        <v>6</v>
      </c>
      <c r="B179" s="12" t="s">
        <v>482</v>
      </c>
      <c r="C179" s="13" t="s">
        <v>345</v>
      </c>
      <c r="D179" s="78" t="s">
        <v>346</v>
      </c>
      <c r="E179" s="79">
        <v>6.1</v>
      </c>
      <c r="F179" s="77" t="s">
        <v>72</v>
      </c>
      <c r="G179" s="77" t="s">
        <v>73</v>
      </c>
      <c r="H179" s="80" t="s">
        <v>416</v>
      </c>
      <c r="I179" s="77" t="s">
        <v>74</v>
      </c>
      <c r="J179" s="91" t="s">
        <v>375</v>
      </c>
      <c r="K179" s="274">
        <v>3</v>
      </c>
      <c r="L179" s="253">
        <v>46</v>
      </c>
      <c r="M179" s="275"/>
    </row>
    <row r="180" spans="1:13">
      <c r="A180" s="77">
        <v>7</v>
      </c>
      <c r="B180" s="12" t="s">
        <v>318</v>
      </c>
      <c r="C180" s="13" t="s">
        <v>483</v>
      </c>
      <c r="D180" s="78" t="s">
        <v>301</v>
      </c>
      <c r="E180" s="79">
        <v>6.1</v>
      </c>
      <c r="F180" s="77" t="s">
        <v>53</v>
      </c>
      <c r="G180" s="77" t="s">
        <v>30</v>
      </c>
      <c r="H180" s="80" t="s">
        <v>416</v>
      </c>
      <c r="I180" s="77" t="s">
        <v>133</v>
      </c>
      <c r="J180" s="91" t="s">
        <v>484</v>
      </c>
      <c r="K180" s="274">
        <v>3</v>
      </c>
      <c r="L180" s="253">
        <v>46</v>
      </c>
      <c r="M180" s="275"/>
    </row>
    <row r="181" spans="1:13">
      <c r="A181" s="77">
        <v>8</v>
      </c>
      <c r="B181" s="12" t="s">
        <v>257</v>
      </c>
      <c r="C181" s="13" t="s">
        <v>485</v>
      </c>
      <c r="D181" s="78" t="s">
        <v>163</v>
      </c>
      <c r="E181" s="79">
        <v>6.3</v>
      </c>
      <c r="F181" s="77" t="s">
        <v>29</v>
      </c>
      <c r="G181" s="77" t="s">
        <v>30</v>
      </c>
      <c r="H181" s="80" t="s">
        <v>416</v>
      </c>
      <c r="I181" s="77" t="s">
        <v>117</v>
      </c>
      <c r="J181" s="91" t="s">
        <v>252</v>
      </c>
      <c r="K181" s="274">
        <v>2.75</v>
      </c>
      <c r="L181" s="253">
        <v>48</v>
      </c>
      <c r="M181" s="275"/>
    </row>
    <row r="182" spans="1:13">
      <c r="A182" s="77">
        <v>9</v>
      </c>
      <c r="B182" s="15">
        <v>173</v>
      </c>
      <c r="C182" s="13" t="s">
        <v>486</v>
      </c>
      <c r="D182" s="78" t="s">
        <v>275</v>
      </c>
      <c r="E182" s="79">
        <v>6.1</v>
      </c>
      <c r="F182" s="77" t="s">
        <v>29</v>
      </c>
      <c r="G182" s="77" t="s">
        <v>30</v>
      </c>
      <c r="H182" s="80" t="s">
        <v>416</v>
      </c>
      <c r="I182" s="77" t="s">
        <v>167</v>
      </c>
      <c r="J182" s="91" t="s">
        <v>344</v>
      </c>
      <c r="K182" s="274">
        <v>2.75</v>
      </c>
      <c r="L182" s="253">
        <v>48</v>
      </c>
      <c r="M182" s="275"/>
    </row>
    <row r="183" spans="1:13">
      <c r="A183" s="77">
        <v>10</v>
      </c>
      <c r="B183" s="12" t="s">
        <v>406</v>
      </c>
      <c r="C183" s="13" t="s">
        <v>386</v>
      </c>
      <c r="D183" s="78" t="s">
        <v>387</v>
      </c>
      <c r="E183" s="79">
        <v>6.1</v>
      </c>
      <c r="F183" s="77" t="s">
        <v>72</v>
      </c>
      <c r="G183" s="77" t="s">
        <v>73</v>
      </c>
      <c r="H183" s="80" t="s">
        <v>416</v>
      </c>
      <c r="I183" s="77" t="s">
        <v>74</v>
      </c>
      <c r="J183" s="91" t="s">
        <v>487</v>
      </c>
      <c r="K183" s="274">
        <v>2.75</v>
      </c>
      <c r="L183" s="253">
        <v>48</v>
      </c>
      <c r="M183" s="275"/>
    </row>
    <row r="184" spans="1:13">
      <c r="A184" s="77">
        <v>11</v>
      </c>
      <c r="B184" s="12" t="s">
        <v>453</v>
      </c>
      <c r="C184" s="13" t="s">
        <v>334</v>
      </c>
      <c r="D184" s="78" t="s">
        <v>240</v>
      </c>
      <c r="E184" s="79">
        <v>6.3</v>
      </c>
      <c r="F184" s="77" t="s">
        <v>29</v>
      </c>
      <c r="G184" s="77" t="s">
        <v>164</v>
      </c>
      <c r="H184" s="80" t="s">
        <v>416</v>
      </c>
      <c r="I184" s="77" t="s">
        <v>93</v>
      </c>
      <c r="J184" s="91" t="s">
        <v>488</v>
      </c>
      <c r="K184" s="274">
        <v>2.75</v>
      </c>
      <c r="L184" s="253">
        <v>48</v>
      </c>
      <c r="M184" s="275"/>
    </row>
    <row r="185" spans="1:13">
      <c r="A185" s="77">
        <v>12</v>
      </c>
      <c r="B185" s="12" t="s">
        <v>293</v>
      </c>
      <c r="C185" s="13" t="s">
        <v>489</v>
      </c>
      <c r="D185" s="78" t="s">
        <v>490</v>
      </c>
      <c r="E185" s="79">
        <v>6.4</v>
      </c>
      <c r="F185" s="77" t="s">
        <v>72</v>
      </c>
      <c r="G185" s="77" t="s">
        <v>73</v>
      </c>
      <c r="H185" s="80" t="s">
        <v>416</v>
      </c>
      <c r="I185" s="77" t="s">
        <v>74</v>
      </c>
      <c r="J185" s="91" t="s">
        <v>491</v>
      </c>
      <c r="K185" s="274">
        <v>2.75</v>
      </c>
      <c r="L185" s="253">
        <v>48</v>
      </c>
      <c r="M185" s="275"/>
    </row>
    <row r="186" spans="1:13">
      <c r="A186" s="77">
        <v>13</v>
      </c>
      <c r="B186" s="12" t="s">
        <v>263</v>
      </c>
      <c r="C186" s="13" t="s">
        <v>492</v>
      </c>
      <c r="D186" s="78" t="s">
        <v>493</v>
      </c>
      <c r="E186" s="79">
        <v>6.2</v>
      </c>
      <c r="F186" s="77" t="s">
        <v>29</v>
      </c>
      <c r="G186" s="77" t="s">
        <v>30</v>
      </c>
      <c r="H186" s="80" t="s">
        <v>416</v>
      </c>
      <c r="I186" s="77" t="s">
        <v>32</v>
      </c>
      <c r="J186" s="91" t="s">
        <v>475</v>
      </c>
      <c r="K186" s="274">
        <v>2.5</v>
      </c>
      <c r="L186" s="253">
        <v>53</v>
      </c>
      <c r="M186" s="275"/>
    </row>
    <row r="187" spans="1:13">
      <c r="A187" s="77">
        <v>14</v>
      </c>
      <c r="B187" s="12" t="s">
        <v>75</v>
      </c>
      <c r="C187" s="13" t="s">
        <v>328</v>
      </c>
      <c r="D187" s="78" t="s">
        <v>141</v>
      </c>
      <c r="E187" s="79">
        <v>6.3</v>
      </c>
      <c r="F187" s="77" t="s">
        <v>29</v>
      </c>
      <c r="G187" s="77" t="s">
        <v>30</v>
      </c>
      <c r="H187" s="80" t="s">
        <v>416</v>
      </c>
      <c r="I187" s="77" t="s">
        <v>172</v>
      </c>
      <c r="J187" s="91" t="s">
        <v>494</v>
      </c>
      <c r="K187" s="274">
        <v>2.5</v>
      </c>
      <c r="L187" s="253">
        <v>53</v>
      </c>
      <c r="M187" s="275"/>
    </row>
    <row r="188" spans="1:13">
      <c r="A188" s="77">
        <v>15</v>
      </c>
      <c r="B188" s="12" t="s">
        <v>302</v>
      </c>
      <c r="C188" s="13" t="s">
        <v>361</v>
      </c>
      <c r="D188" s="78" t="s">
        <v>495</v>
      </c>
      <c r="E188" s="79">
        <v>6.3</v>
      </c>
      <c r="F188" s="77" t="s">
        <v>53</v>
      </c>
      <c r="G188" s="77" t="s">
        <v>30</v>
      </c>
      <c r="H188" s="80" t="s">
        <v>416</v>
      </c>
      <c r="I188" s="77" t="s">
        <v>230</v>
      </c>
      <c r="J188" s="91" t="s">
        <v>258</v>
      </c>
      <c r="K188" s="274">
        <v>2.25</v>
      </c>
      <c r="L188" s="253">
        <v>55</v>
      </c>
      <c r="M188" s="275"/>
    </row>
    <row r="189" spans="1:13">
      <c r="A189" s="77">
        <v>16</v>
      </c>
      <c r="B189" s="12" t="s">
        <v>325</v>
      </c>
      <c r="C189" s="13" t="s">
        <v>496</v>
      </c>
      <c r="D189" s="78" t="s">
        <v>497</v>
      </c>
      <c r="E189" s="79">
        <v>6.1</v>
      </c>
      <c r="F189" s="77" t="s">
        <v>53</v>
      </c>
      <c r="G189" s="77" t="s">
        <v>30</v>
      </c>
      <c r="H189" s="80" t="s">
        <v>416</v>
      </c>
      <c r="I189" s="77" t="s">
        <v>133</v>
      </c>
      <c r="J189" s="91" t="s">
        <v>498</v>
      </c>
      <c r="K189" s="274">
        <v>2.25</v>
      </c>
      <c r="L189" s="253">
        <v>55</v>
      </c>
      <c r="M189" s="275"/>
    </row>
    <row r="190" spans="1:13">
      <c r="A190" s="77">
        <v>17</v>
      </c>
      <c r="B190" s="12" t="s">
        <v>484</v>
      </c>
      <c r="C190" s="13" t="s">
        <v>499</v>
      </c>
      <c r="D190" s="78" t="s">
        <v>500</v>
      </c>
      <c r="E190" s="79">
        <v>6.3</v>
      </c>
      <c r="F190" s="77" t="s">
        <v>53</v>
      </c>
      <c r="G190" s="77" t="s">
        <v>30</v>
      </c>
      <c r="H190" s="80" t="s">
        <v>416</v>
      </c>
      <c r="I190" s="77" t="s">
        <v>230</v>
      </c>
      <c r="J190" s="91" t="s">
        <v>248</v>
      </c>
      <c r="K190" s="274">
        <v>2</v>
      </c>
      <c r="L190" s="253">
        <v>57</v>
      </c>
      <c r="M190" s="275"/>
    </row>
    <row r="191" spans="1:13">
      <c r="A191" s="77">
        <v>18</v>
      </c>
      <c r="B191" s="12" t="s">
        <v>472</v>
      </c>
      <c r="C191" s="13" t="s">
        <v>501</v>
      </c>
      <c r="D191" s="78" t="s">
        <v>281</v>
      </c>
      <c r="E191" s="79">
        <v>6.3</v>
      </c>
      <c r="F191" s="77" t="s">
        <v>29</v>
      </c>
      <c r="G191" s="77" t="s">
        <v>30</v>
      </c>
      <c r="H191" s="80" t="s">
        <v>416</v>
      </c>
      <c r="I191" s="77" t="s">
        <v>172</v>
      </c>
      <c r="J191" s="91" t="s">
        <v>502</v>
      </c>
      <c r="K191" s="274">
        <v>2</v>
      </c>
      <c r="L191" s="253">
        <v>57</v>
      </c>
      <c r="M191" s="275"/>
    </row>
    <row r="192" spans="1:13">
      <c r="A192" s="77">
        <v>19</v>
      </c>
      <c r="B192" s="12" t="s">
        <v>114</v>
      </c>
      <c r="C192" s="13" t="s">
        <v>341</v>
      </c>
      <c r="D192" s="78" t="s">
        <v>342</v>
      </c>
      <c r="E192" s="79">
        <v>6.1</v>
      </c>
      <c r="F192" s="77" t="s">
        <v>29</v>
      </c>
      <c r="G192" s="77" t="s">
        <v>30</v>
      </c>
      <c r="H192" s="80" t="s">
        <v>416</v>
      </c>
      <c r="I192" s="77" t="s">
        <v>206</v>
      </c>
      <c r="J192" s="91" t="s">
        <v>503</v>
      </c>
      <c r="K192" s="274">
        <v>2</v>
      </c>
      <c r="L192" s="253">
        <v>57</v>
      </c>
      <c r="M192" s="275"/>
    </row>
    <row r="193" spans="1:13">
      <c r="A193" s="77">
        <v>20</v>
      </c>
      <c r="B193" s="12" t="s">
        <v>421</v>
      </c>
      <c r="C193" s="13" t="s">
        <v>504</v>
      </c>
      <c r="D193" s="78" t="s">
        <v>358</v>
      </c>
      <c r="E193" s="79">
        <v>6.4</v>
      </c>
      <c r="F193" s="77" t="s">
        <v>29</v>
      </c>
      <c r="G193" s="77" t="s">
        <v>30</v>
      </c>
      <c r="H193" s="80" t="s">
        <v>416</v>
      </c>
      <c r="I193" s="77" t="s">
        <v>230</v>
      </c>
      <c r="J193" s="91" t="s">
        <v>139</v>
      </c>
      <c r="K193" s="274">
        <v>1.5</v>
      </c>
      <c r="L193" s="253">
        <v>60</v>
      </c>
      <c r="M193" s="275"/>
    </row>
    <row r="194" spans="1:13">
      <c r="A194" s="77">
        <v>21</v>
      </c>
      <c r="B194" s="12" t="s">
        <v>287</v>
      </c>
      <c r="C194" s="13" t="s">
        <v>505</v>
      </c>
      <c r="D194" s="78" t="s">
        <v>201</v>
      </c>
      <c r="E194" s="79">
        <v>6.3</v>
      </c>
      <c r="F194" s="77" t="s">
        <v>29</v>
      </c>
      <c r="G194" s="77" t="s">
        <v>30</v>
      </c>
      <c r="H194" s="80" t="s">
        <v>416</v>
      </c>
      <c r="I194" s="77" t="s">
        <v>182</v>
      </c>
      <c r="J194" s="91" t="s">
        <v>414</v>
      </c>
      <c r="K194" s="274">
        <v>1.25</v>
      </c>
      <c r="L194" s="253">
        <v>61</v>
      </c>
      <c r="M194" s="275"/>
    </row>
    <row r="195" spans="1:13">
      <c r="A195" s="77">
        <v>22</v>
      </c>
      <c r="B195" s="12" t="s">
        <v>312</v>
      </c>
      <c r="C195" s="13" t="s">
        <v>506</v>
      </c>
      <c r="D195" s="78" t="s">
        <v>507</v>
      </c>
      <c r="E195" s="79">
        <v>6.3</v>
      </c>
      <c r="F195" s="77" t="s">
        <v>29</v>
      </c>
      <c r="G195" s="77" t="s">
        <v>30</v>
      </c>
      <c r="H195" s="80" t="s">
        <v>416</v>
      </c>
      <c r="I195" s="77" t="s">
        <v>117</v>
      </c>
      <c r="J195" s="91" t="s">
        <v>508</v>
      </c>
      <c r="K195" s="274">
        <v>1.25</v>
      </c>
      <c r="L195" s="253">
        <v>61</v>
      </c>
      <c r="M195" s="275"/>
    </row>
    <row r="196" spans="1:13">
      <c r="A196" s="77">
        <v>23</v>
      </c>
      <c r="B196" s="12" t="s">
        <v>150</v>
      </c>
      <c r="C196" s="13" t="s">
        <v>509</v>
      </c>
      <c r="D196" s="78" t="s">
        <v>510</v>
      </c>
      <c r="E196" s="79">
        <v>6.2</v>
      </c>
      <c r="F196" s="77" t="s">
        <v>29</v>
      </c>
      <c r="G196" s="77" t="s">
        <v>30</v>
      </c>
      <c r="H196" s="80" t="s">
        <v>416</v>
      </c>
      <c r="I196" s="77" t="s">
        <v>32</v>
      </c>
      <c r="J196" s="91" t="s">
        <v>477</v>
      </c>
      <c r="K196" s="274">
        <v>1</v>
      </c>
      <c r="L196" s="253">
        <v>63</v>
      </c>
      <c r="M196" s="275"/>
    </row>
    <row r="197" spans="1:13">
      <c r="A197" s="77">
        <v>24</v>
      </c>
      <c r="B197" s="12" t="s">
        <v>269</v>
      </c>
      <c r="C197" s="13" t="s">
        <v>511</v>
      </c>
      <c r="D197" s="78" t="s">
        <v>512</v>
      </c>
      <c r="E197" s="79">
        <v>6.3</v>
      </c>
      <c r="F197" s="77" t="s">
        <v>29</v>
      </c>
      <c r="G197" s="77" t="s">
        <v>30</v>
      </c>
      <c r="H197" s="80" t="s">
        <v>416</v>
      </c>
      <c r="I197" s="77" t="s">
        <v>117</v>
      </c>
      <c r="J197" s="91" t="s">
        <v>445</v>
      </c>
      <c r="K197" s="274">
        <v>0.75</v>
      </c>
      <c r="L197" s="253">
        <v>64</v>
      </c>
      <c r="M197" s="275"/>
    </row>
    <row r="198" spans="1:13">
      <c r="A198" s="77">
        <v>25</v>
      </c>
      <c r="B198" s="12" t="s">
        <v>431</v>
      </c>
      <c r="C198" s="13" t="s">
        <v>513</v>
      </c>
      <c r="D198" s="78" t="s">
        <v>514</v>
      </c>
      <c r="E198" s="79">
        <v>6.1</v>
      </c>
      <c r="F198" s="77" t="s">
        <v>53</v>
      </c>
      <c r="G198" s="77" t="s">
        <v>30</v>
      </c>
      <c r="H198" s="91" t="s">
        <v>416</v>
      </c>
      <c r="I198" s="77" t="s">
        <v>230</v>
      </c>
      <c r="J198" s="91" t="s">
        <v>515</v>
      </c>
      <c r="K198" s="274">
        <v>0.75</v>
      </c>
      <c r="L198" s="253">
        <v>64</v>
      </c>
      <c r="M198" s="275"/>
    </row>
    <row r="200" spans="1:13">
      <c r="A200" s="371" t="s">
        <v>516</v>
      </c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</row>
    <row r="201" spans="1:13">
      <c r="A201" s="372" t="s">
        <v>0</v>
      </c>
      <c r="B201" s="372"/>
      <c r="C201" s="372"/>
      <c r="D201" s="372"/>
      <c r="E201" s="372"/>
      <c r="F201" s="372"/>
      <c r="G201" s="372"/>
      <c r="H201" s="372"/>
      <c r="I201" s="372"/>
      <c r="J201" s="372"/>
      <c r="K201" s="372"/>
      <c r="L201" s="372"/>
      <c r="M201" s="372"/>
    </row>
    <row r="202" spans="1:13">
      <c r="A202" s="373"/>
      <c r="B202" s="373"/>
      <c r="C202" s="373"/>
      <c r="D202" s="373"/>
      <c r="E202" s="373"/>
      <c r="F202" s="373"/>
      <c r="G202" s="373"/>
      <c r="H202" s="373"/>
      <c r="I202" s="373"/>
    </row>
    <row r="203" spans="1:13">
      <c r="A203" s="249"/>
      <c r="B203" s="250"/>
      <c r="C203" s="249"/>
      <c r="D203" s="249"/>
      <c r="E203" s="251"/>
      <c r="F203" s="368" t="s">
        <v>1</v>
      </c>
      <c r="G203" s="368"/>
      <c r="H203" s="252" t="s">
        <v>517</v>
      </c>
      <c r="I203" s="249"/>
    </row>
    <row r="204" spans="1:13">
      <c r="A204" s="280" t="s">
        <v>5</v>
      </c>
      <c r="B204" s="281" t="s">
        <v>6</v>
      </c>
      <c r="C204" s="369" t="s">
        <v>7</v>
      </c>
      <c r="D204" s="370"/>
      <c r="E204" s="257" t="s">
        <v>8</v>
      </c>
      <c r="F204" s="282" t="s">
        <v>9</v>
      </c>
      <c r="G204" s="282" t="s">
        <v>10</v>
      </c>
      <c r="H204" s="283" t="s">
        <v>11</v>
      </c>
      <c r="I204" s="282" t="s">
        <v>12</v>
      </c>
      <c r="J204" s="233" t="s">
        <v>13</v>
      </c>
      <c r="K204" s="274" t="s">
        <v>14</v>
      </c>
      <c r="L204" s="253" t="s">
        <v>15</v>
      </c>
      <c r="M204" s="275" t="s">
        <v>16</v>
      </c>
    </row>
    <row r="205" spans="1:13">
      <c r="A205" s="67">
        <v>1</v>
      </c>
      <c r="B205" s="3" t="s">
        <v>45</v>
      </c>
      <c r="C205" s="22" t="s">
        <v>518</v>
      </c>
      <c r="D205" s="92" t="s">
        <v>519</v>
      </c>
      <c r="E205" s="93">
        <v>7.2</v>
      </c>
      <c r="F205" s="94" t="s">
        <v>29</v>
      </c>
      <c r="G205" s="94" t="s">
        <v>30</v>
      </c>
      <c r="H205" s="95" t="s">
        <v>520</v>
      </c>
      <c r="I205" s="266" t="s">
        <v>117</v>
      </c>
      <c r="J205" s="68" t="s">
        <v>404</v>
      </c>
      <c r="K205" s="274">
        <v>12.5</v>
      </c>
      <c r="L205" s="253">
        <v>1</v>
      </c>
      <c r="M205" s="275" t="s">
        <v>19</v>
      </c>
    </row>
    <row r="206" spans="1:13">
      <c r="A206" s="67">
        <v>2</v>
      </c>
      <c r="B206" s="3" t="s">
        <v>248</v>
      </c>
      <c r="C206" s="2" t="s">
        <v>521</v>
      </c>
      <c r="D206" s="65" t="s">
        <v>479</v>
      </c>
      <c r="E206" s="66">
        <v>7.1</v>
      </c>
      <c r="F206" s="67" t="s">
        <v>29</v>
      </c>
      <c r="G206" s="67" t="s">
        <v>30</v>
      </c>
      <c r="H206" s="68" t="s">
        <v>520</v>
      </c>
      <c r="I206" s="67" t="s">
        <v>80</v>
      </c>
      <c r="J206" s="68" t="s">
        <v>269</v>
      </c>
      <c r="K206" s="274">
        <v>12.5</v>
      </c>
      <c r="L206" s="253">
        <v>1</v>
      </c>
      <c r="M206" s="275" t="s">
        <v>19</v>
      </c>
    </row>
    <row r="207" spans="1:13">
      <c r="A207" s="67">
        <v>3</v>
      </c>
      <c r="B207" s="3" t="s">
        <v>123</v>
      </c>
      <c r="C207" s="22" t="s">
        <v>522</v>
      </c>
      <c r="D207" s="92" t="s">
        <v>320</v>
      </c>
      <c r="E207" s="93">
        <v>7.3</v>
      </c>
      <c r="F207" s="94" t="s">
        <v>29</v>
      </c>
      <c r="G207" s="94" t="s">
        <v>30</v>
      </c>
      <c r="H207" s="95" t="s">
        <v>520</v>
      </c>
      <c r="I207" s="266" t="s">
        <v>32</v>
      </c>
      <c r="J207" s="68" t="s">
        <v>455</v>
      </c>
      <c r="K207" s="274">
        <v>8.75</v>
      </c>
      <c r="L207" s="253">
        <v>3</v>
      </c>
      <c r="M207" s="275" t="s">
        <v>20</v>
      </c>
    </row>
    <row r="208" spans="1:13">
      <c r="A208" s="67">
        <v>4</v>
      </c>
      <c r="B208" s="3" t="s">
        <v>184</v>
      </c>
      <c r="C208" s="2" t="s">
        <v>523</v>
      </c>
      <c r="D208" s="65" t="s">
        <v>430</v>
      </c>
      <c r="E208" s="66">
        <v>7.1</v>
      </c>
      <c r="F208" s="67" t="s">
        <v>29</v>
      </c>
      <c r="G208" s="67" t="s">
        <v>30</v>
      </c>
      <c r="H208" s="68" t="s">
        <v>520</v>
      </c>
      <c r="I208" s="67" t="s">
        <v>80</v>
      </c>
      <c r="J208" s="68" t="s">
        <v>304</v>
      </c>
      <c r="K208" s="274">
        <v>8.5</v>
      </c>
      <c r="L208" s="253">
        <v>4</v>
      </c>
      <c r="M208" s="275" t="s">
        <v>20</v>
      </c>
    </row>
    <row r="209" spans="1:13">
      <c r="A209" s="67">
        <v>5</v>
      </c>
      <c r="B209" s="3" t="s">
        <v>216</v>
      </c>
      <c r="C209" s="2" t="s">
        <v>524</v>
      </c>
      <c r="D209" s="65" t="s">
        <v>289</v>
      </c>
      <c r="E209" s="66">
        <v>7.1</v>
      </c>
      <c r="F209" s="67" t="s">
        <v>29</v>
      </c>
      <c r="G209" s="67" t="s">
        <v>30</v>
      </c>
      <c r="H209" s="68" t="s">
        <v>366</v>
      </c>
      <c r="I209" s="67" t="s">
        <v>37</v>
      </c>
      <c r="J209" s="68" t="s">
        <v>101</v>
      </c>
      <c r="K209" s="274">
        <v>8</v>
      </c>
      <c r="L209" s="253">
        <v>5</v>
      </c>
      <c r="M209" s="275" t="s">
        <v>20</v>
      </c>
    </row>
    <row r="210" spans="1:13">
      <c r="A210" s="67">
        <v>6</v>
      </c>
      <c r="B210" s="3" t="s">
        <v>502</v>
      </c>
      <c r="C210" s="2" t="s">
        <v>525</v>
      </c>
      <c r="D210" s="65" t="s">
        <v>526</v>
      </c>
      <c r="E210" s="66">
        <v>7.1</v>
      </c>
      <c r="F210" s="67" t="s">
        <v>29</v>
      </c>
      <c r="G210" s="67" t="s">
        <v>30</v>
      </c>
      <c r="H210" s="68" t="s">
        <v>366</v>
      </c>
      <c r="I210" s="67" t="s">
        <v>167</v>
      </c>
      <c r="J210" s="68" t="s">
        <v>527</v>
      </c>
      <c r="K210" s="274">
        <v>8</v>
      </c>
      <c r="L210" s="253">
        <v>5</v>
      </c>
      <c r="M210" s="275" t="s">
        <v>20</v>
      </c>
    </row>
    <row r="211" spans="1:13">
      <c r="A211" s="67">
        <v>7</v>
      </c>
      <c r="B211" s="3" t="s">
        <v>113</v>
      </c>
      <c r="C211" s="22" t="s">
        <v>528</v>
      </c>
      <c r="D211" s="92" t="s">
        <v>275</v>
      </c>
      <c r="E211" s="93">
        <v>7.1</v>
      </c>
      <c r="F211" s="94" t="s">
        <v>29</v>
      </c>
      <c r="G211" s="94" t="s">
        <v>30</v>
      </c>
      <c r="H211" s="95" t="s">
        <v>520</v>
      </c>
      <c r="I211" s="266" t="s">
        <v>133</v>
      </c>
      <c r="J211" s="68" t="s">
        <v>299</v>
      </c>
      <c r="K211" s="274">
        <v>7.75</v>
      </c>
      <c r="L211" s="253">
        <v>7</v>
      </c>
      <c r="M211" s="275" t="s">
        <v>20</v>
      </c>
    </row>
    <row r="212" spans="1:13">
      <c r="A212" s="67">
        <v>8</v>
      </c>
      <c r="B212" s="3" t="s">
        <v>273</v>
      </c>
      <c r="C212" s="2" t="s">
        <v>529</v>
      </c>
      <c r="D212" s="65" t="s">
        <v>530</v>
      </c>
      <c r="E212" s="66">
        <v>7.7</v>
      </c>
      <c r="F212" s="67" t="s">
        <v>29</v>
      </c>
      <c r="G212" s="67" t="s">
        <v>30</v>
      </c>
      <c r="H212" s="68" t="s">
        <v>366</v>
      </c>
      <c r="I212" s="67" t="s">
        <v>105</v>
      </c>
      <c r="J212" s="68" t="s">
        <v>316</v>
      </c>
      <c r="K212" s="274">
        <v>7.75</v>
      </c>
      <c r="L212" s="253">
        <v>7</v>
      </c>
      <c r="M212" s="275" t="s">
        <v>20</v>
      </c>
    </row>
    <row r="213" spans="1:13">
      <c r="A213" s="67">
        <v>9</v>
      </c>
      <c r="B213" s="3" t="s">
        <v>227</v>
      </c>
      <c r="C213" s="2" t="s">
        <v>521</v>
      </c>
      <c r="D213" s="65" t="s">
        <v>530</v>
      </c>
      <c r="E213" s="66">
        <v>7.1</v>
      </c>
      <c r="F213" s="67" t="s">
        <v>29</v>
      </c>
      <c r="G213" s="67" t="s">
        <v>30</v>
      </c>
      <c r="H213" s="68" t="s">
        <v>366</v>
      </c>
      <c r="I213" s="67" t="s">
        <v>37</v>
      </c>
      <c r="J213" s="68" t="s">
        <v>360</v>
      </c>
      <c r="K213" s="274">
        <v>7.75</v>
      </c>
      <c r="L213" s="253">
        <v>7</v>
      </c>
      <c r="M213" s="275" t="s">
        <v>20</v>
      </c>
    </row>
    <row r="214" spans="1:13">
      <c r="A214" s="67">
        <v>10</v>
      </c>
      <c r="B214" s="3" t="s">
        <v>69</v>
      </c>
      <c r="C214" s="2" t="s">
        <v>531</v>
      </c>
      <c r="D214" s="65" t="s">
        <v>387</v>
      </c>
      <c r="E214" s="66">
        <v>7.2</v>
      </c>
      <c r="F214" s="67" t="s">
        <v>72</v>
      </c>
      <c r="G214" s="67" t="s">
        <v>73</v>
      </c>
      <c r="H214" s="68" t="s">
        <v>520</v>
      </c>
      <c r="I214" s="67" t="s">
        <v>74</v>
      </c>
      <c r="J214" s="68" t="s">
        <v>435</v>
      </c>
      <c r="K214" s="274">
        <v>7.75</v>
      </c>
      <c r="L214" s="253">
        <v>7</v>
      </c>
      <c r="M214" s="275" t="s">
        <v>20</v>
      </c>
    </row>
    <row r="215" spans="1:13">
      <c r="A215" s="67">
        <v>11</v>
      </c>
      <c r="B215" s="3" t="s">
        <v>398</v>
      </c>
      <c r="C215" s="22" t="s">
        <v>154</v>
      </c>
      <c r="D215" s="92" t="s">
        <v>240</v>
      </c>
      <c r="E215" s="93">
        <v>7.2</v>
      </c>
      <c r="F215" s="94" t="s">
        <v>29</v>
      </c>
      <c r="G215" s="94" t="s">
        <v>30</v>
      </c>
      <c r="H215" s="95" t="s">
        <v>520</v>
      </c>
      <c r="I215" s="266" t="s">
        <v>54</v>
      </c>
      <c r="J215" s="68" t="s">
        <v>343</v>
      </c>
      <c r="K215" s="274">
        <v>7.75</v>
      </c>
      <c r="L215" s="253">
        <v>7</v>
      </c>
      <c r="M215" s="275" t="s">
        <v>20</v>
      </c>
    </row>
    <row r="216" spans="1:13">
      <c r="A216" s="67">
        <v>12</v>
      </c>
      <c r="B216" s="3" t="s">
        <v>327</v>
      </c>
      <c r="C216" s="22" t="s">
        <v>532</v>
      </c>
      <c r="D216" s="92" t="s">
        <v>42</v>
      </c>
      <c r="E216" s="93">
        <v>7.2</v>
      </c>
      <c r="F216" s="94" t="s">
        <v>29</v>
      </c>
      <c r="G216" s="94" t="s">
        <v>30</v>
      </c>
      <c r="H216" s="95" t="s">
        <v>520</v>
      </c>
      <c r="I216" s="266" t="s">
        <v>54</v>
      </c>
      <c r="J216" s="68" t="s">
        <v>129</v>
      </c>
      <c r="K216" s="274">
        <v>7.5</v>
      </c>
      <c r="L216" s="253">
        <v>12</v>
      </c>
      <c r="M216" s="275" t="s">
        <v>20</v>
      </c>
    </row>
    <row r="217" spans="1:13">
      <c r="A217" s="67">
        <v>13</v>
      </c>
      <c r="B217" s="3" t="s">
        <v>374</v>
      </c>
      <c r="C217" s="2" t="s">
        <v>533</v>
      </c>
      <c r="D217" s="65" t="s">
        <v>292</v>
      </c>
      <c r="E217" s="66">
        <v>7.7</v>
      </c>
      <c r="F217" s="67" t="s">
        <v>29</v>
      </c>
      <c r="G217" s="67" t="s">
        <v>30</v>
      </c>
      <c r="H217" s="68" t="s">
        <v>366</v>
      </c>
      <c r="I217" s="67" t="s">
        <v>58</v>
      </c>
      <c r="J217" s="68" t="s">
        <v>432</v>
      </c>
      <c r="K217" s="274">
        <v>7.25</v>
      </c>
      <c r="L217" s="253">
        <v>13</v>
      </c>
      <c r="M217" s="275" t="s">
        <v>20</v>
      </c>
    </row>
    <row r="218" spans="1:13">
      <c r="A218" s="67">
        <v>14</v>
      </c>
      <c r="B218" s="3" t="s">
        <v>126</v>
      </c>
      <c r="C218" s="2" t="s">
        <v>534</v>
      </c>
      <c r="D218" s="65" t="s">
        <v>234</v>
      </c>
      <c r="E218" s="66">
        <v>7.6</v>
      </c>
      <c r="F218" s="67" t="s">
        <v>29</v>
      </c>
      <c r="G218" s="67" t="s">
        <v>30</v>
      </c>
      <c r="H218" s="68" t="s">
        <v>366</v>
      </c>
      <c r="I218" s="67" t="s">
        <v>37</v>
      </c>
      <c r="J218" s="68" t="s">
        <v>260</v>
      </c>
      <c r="K218" s="274">
        <v>7.25</v>
      </c>
      <c r="L218" s="253">
        <v>13</v>
      </c>
      <c r="M218" s="275" t="s">
        <v>20</v>
      </c>
    </row>
    <row r="219" spans="1:13">
      <c r="A219" s="67">
        <v>15</v>
      </c>
      <c r="B219" s="3" t="s">
        <v>252</v>
      </c>
      <c r="C219" s="2" t="s">
        <v>535</v>
      </c>
      <c r="D219" s="65" t="s">
        <v>536</v>
      </c>
      <c r="E219" s="66">
        <v>7.1</v>
      </c>
      <c r="F219" s="67" t="s">
        <v>29</v>
      </c>
      <c r="G219" s="67" t="s">
        <v>30</v>
      </c>
      <c r="H219" s="68" t="s">
        <v>520</v>
      </c>
      <c r="I219" s="67" t="s">
        <v>182</v>
      </c>
      <c r="J219" s="68" t="s">
        <v>396</v>
      </c>
      <c r="K219" s="274">
        <v>7</v>
      </c>
      <c r="L219" s="253">
        <v>15</v>
      </c>
      <c r="M219" s="275" t="s">
        <v>21</v>
      </c>
    </row>
    <row r="220" spans="1:13">
      <c r="A220" s="67">
        <v>16</v>
      </c>
      <c r="B220" s="3" t="s">
        <v>245</v>
      </c>
      <c r="C220" s="2" t="s">
        <v>537</v>
      </c>
      <c r="D220" s="65" t="s">
        <v>538</v>
      </c>
      <c r="E220" s="66">
        <v>7.1</v>
      </c>
      <c r="F220" s="67" t="s">
        <v>29</v>
      </c>
      <c r="G220" s="67" t="s">
        <v>30</v>
      </c>
      <c r="H220" s="68" t="s">
        <v>520</v>
      </c>
      <c r="I220" s="67" t="s">
        <v>80</v>
      </c>
      <c r="J220" s="68" t="s">
        <v>169</v>
      </c>
      <c r="K220" s="274">
        <v>7</v>
      </c>
      <c r="L220" s="253">
        <v>15</v>
      </c>
      <c r="M220" s="275" t="s">
        <v>21</v>
      </c>
    </row>
    <row r="221" spans="1:13">
      <c r="A221" s="67">
        <v>17</v>
      </c>
      <c r="B221" s="3" t="s">
        <v>48</v>
      </c>
      <c r="C221" s="2" t="s">
        <v>539</v>
      </c>
      <c r="D221" s="65" t="s">
        <v>540</v>
      </c>
      <c r="E221" s="66">
        <v>7.3</v>
      </c>
      <c r="F221" s="67" t="s">
        <v>29</v>
      </c>
      <c r="G221" s="67" t="s">
        <v>30</v>
      </c>
      <c r="H221" s="68" t="s">
        <v>366</v>
      </c>
      <c r="I221" s="67" t="s">
        <v>105</v>
      </c>
      <c r="J221" s="68" t="s">
        <v>413</v>
      </c>
      <c r="K221" s="274">
        <v>7</v>
      </c>
      <c r="L221" s="253">
        <v>15</v>
      </c>
      <c r="M221" s="275" t="s">
        <v>21</v>
      </c>
    </row>
    <row r="222" spans="1:13">
      <c r="A222" s="67">
        <v>18</v>
      </c>
      <c r="B222" s="3" t="s">
        <v>264</v>
      </c>
      <c r="C222" s="2" t="s">
        <v>541</v>
      </c>
      <c r="D222" s="65" t="s">
        <v>542</v>
      </c>
      <c r="E222" s="66">
        <v>7.4</v>
      </c>
      <c r="F222" s="67" t="s">
        <v>72</v>
      </c>
      <c r="G222" s="67" t="s">
        <v>73</v>
      </c>
      <c r="H222" s="68" t="s">
        <v>520</v>
      </c>
      <c r="I222" s="67" t="s">
        <v>74</v>
      </c>
      <c r="J222" s="68" t="s">
        <v>543</v>
      </c>
      <c r="K222" s="274">
        <v>7</v>
      </c>
      <c r="L222" s="253">
        <v>15</v>
      </c>
      <c r="M222" s="275" t="s">
        <v>21</v>
      </c>
    </row>
    <row r="223" spans="1:13">
      <c r="A223" s="67">
        <v>19</v>
      </c>
      <c r="B223" s="3" t="s">
        <v>381</v>
      </c>
      <c r="C223" s="22" t="s">
        <v>544</v>
      </c>
      <c r="D223" s="92" t="s">
        <v>79</v>
      </c>
      <c r="E223" s="93">
        <v>7.3</v>
      </c>
      <c r="F223" s="94" t="s">
        <v>29</v>
      </c>
      <c r="G223" s="94" t="s">
        <v>30</v>
      </c>
      <c r="H223" s="95" t="s">
        <v>520</v>
      </c>
      <c r="I223" s="266" t="s">
        <v>117</v>
      </c>
      <c r="J223" s="68" t="s">
        <v>193</v>
      </c>
      <c r="K223" s="274">
        <v>6.75</v>
      </c>
      <c r="L223" s="253">
        <v>19</v>
      </c>
      <c r="M223" s="284" t="s">
        <v>21</v>
      </c>
    </row>
    <row r="224" spans="1:13">
      <c r="A224" s="67">
        <v>20</v>
      </c>
      <c r="B224" s="3" t="s">
        <v>458</v>
      </c>
      <c r="C224" s="2" t="s">
        <v>545</v>
      </c>
      <c r="D224" s="65" t="s">
        <v>340</v>
      </c>
      <c r="E224" s="66">
        <v>7.7</v>
      </c>
      <c r="F224" s="67" t="s">
        <v>29</v>
      </c>
      <c r="G224" s="67" t="s">
        <v>30</v>
      </c>
      <c r="H224" s="68" t="s">
        <v>366</v>
      </c>
      <c r="I224" s="67" t="s">
        <v>58</v>
      </c>
      <c r="J224" s="68" t="s">
        <v>188</v>
      </c>
      <c r="K224" s="274">
        <v>6.5</v>
      </c>
      <c r="L224" s="253">
        <v>20</v>
      </c>
      <c r="M224" s="284" t="s">
        <v>21</v>
      </c>
    </row>
    <row r="225" spans="1:13">
      <c r="A225" s="96">
        <v>21</v>
      </c>
      <c r="B225" s="23" t="s">
        <v>316</v>
      </c>
      <c r="C225" s="2" t="s">
        <v>496</v>
      </c>
      <c r="D225" s="92" t="s">
        <v>278</v>
      </c>
      <c r="E225" s="98">
        <v>7.2</v>
      </c>
      <c r="F225" s="99" t="s">
        <v>29</v>
      </c>
      <c r="G225" s="99" t="s">
        <v>30</v>
      </c>
      <c r="H225" s="95" t="s">
        <v>520</v>
      </c>
      <c r="I225" s="266" t="s">
        <v>122</v>
      </c>
      <c r="J225" s="68" t="s">
        <v>417</v>
      </c>
      <c r="K225" s="274">
        <v>6.5</v>
      </c>
      <c r="L225" s="253">
        <v>20</v>
      </c>
      <c r="M225" s="284" t="s">
        <v>21</v>
      </c>
    </row>
    <row r="226" spans="1:13">
      <c r="A226" s="67">
        <v>22</v>
      </c>
      <c r="B226" s="3" t="s">
        <v>106</v>
      </c>
      <c r="C226" s="2" t="s">
        <v>476</v>
      </c>
      <c r="D226" s="65" t="s">
        <v>546</v>
      </c>
      <c r="E226" s="66">
        <v>7.1</v>
      </c>
      <c r="F226" s="67" t="s">
        <v>29</v>
      </c>
      <c r="G226" s="67" t="s">
        <v>30</v>
      </c>
      <c r="H226" s="68" t="s">
        <v>366</v>
      </c>
      <c r="I226" s="67" t="s">
        <v>37</v>
      </c>
      <c r="J226" s="68" t="s">
        <v>114</v>
      </c>
      <c r="K226" s="274">
        <v>6.5</v>
      </c>
      <c r="L226" s="253">
        <v>20</v>
      </c>
      <c r="M226" s="284" t="s">
        <v>21</v>
      </c>
    </row>
    <row r="227" spans="1:13">
      <c r="A227" s="67">
        <v>23</v>
      </c>
      <c r="B227" s="3" t="s">
        <v>213</v>
      </c>
      <c r="C227" s="2" t="s">
        <v>451</v>
      </c>
      <c r="D227" s="65" t="s">
        <v>530</v>
      </c>
      <c r="E227" s="66">
        <v>7.1</v>
      </c>
      <c r="F227" s="67" t="s">
        <v>29</v>
      </c>
      <c r="G227" s="67" t="s">
        <v>30</v>
      </c>
      <c r="H227" s="68" t="s">
        <v>366</v>
      </c>
      <c r="I227" s="67" t="s">
        <v>37</v>
      </c>
      <c r="J227" s="68" t="s">
        <v>384</v>
      </c>
      <c r="K227" s="274">
        <v>6.5</v>
      </c>
      <c r="L227" s="253">
        <v>20</v>
      </c>
      <c r="M227" s="284" t="s">
        <v>21</v>
      </c>
    </row>
    <row r="228" spans="1:13">
      <c r="A228" s="67">
        <v>24</v>
      </c>
      <c r="B228" s="3" t="s">
        <v>403</v>
      </c>
      <c r="C228" s="2" t="s">
        <v>547</v>
      </c>
      <c r="D228" s="65" t="s">
        <v>548</v>
      </c>
      <c r="E228" s="66">
        <v>7.7</v>
      </c>
      <c r="F228" s="67" t="s">
        <v>29</v>
      </c>
      <c r="G228" s="67" t="s">
        <v>30</v>
      </c>
      <c r="H228" s="68" t="s">
        <v>366</v>
      </c>
      <c r="I228" s="67" t="s">
        <v>105</v>
      </c>
      <c r="J228" s="68" t="s">
        <v>472</v>
      </c>
      <c r="K228" s="274">
        <v>6.5</v>
      </c>
      <c r="L228" s="253">
        <v>20</v>
      </c>
      <c r="M228" s="284" t="s">
        <v>21</v>
      </c>
    </row>
    <row r="229" spans="1:13">
      <c r="A229" s="67">
        <v>1</v>
      </c>
      <c r="B229" s="3" t="s">
        <v>435</v>
      </c>
      <c r="C229" s="2" t="s">
        <v>549</v>
      </c>
      <c r="D229" s="65" t="s">
        <v>550</v>
      </c>
      <c r="E229" s="66">
        <v>7.6</v>
      </c>
      <c r="F229" s="67" t="s">
        <v>29</v>
      </c>
      <c r="G229" s="67" t="s">
        <v>30</v>
      </c>
      <c r="H229" s="68" t="s">
        <v>366</v>
      </c>
      <c r="I229" s="67" t="s">
        <v>105</v>
      </c>
      <c r="J229" s="68" t="s">
        <v>305</v>
      </c>
      <c r="K229" s="274">
        <v>6.5</v>
      </c>
      <c r="L229" s="253">
        <v>20</v>
      </c>
      <c r="M229" s="284" t="s">
        <v>21</v>
      </c>
    </row>
    <row r="230" spans="1:13">
      <c r="A230" s="67">
        <v>2</v>
      </c>
      <c r="B230" s="3" t="s">
        <v>384</v>
      </c>
      <c r="C230" s="22" t="s">
        <v>551</v>
      </c>
      <c r="D230" s="92" t="s">
        <v>479</v>
      </c>
      <c r="E230" s="93">
        <v>7.2</v>
      </c>
      <c r="F230" s="94" t="s">
        <v>29</v>
      </c>
      <c r="G230" s="94" t="s">
        <v>30</v>
      </c>
      <c r="H230" s="95" t="s">
        <v>520</v>
      </c>
      <c r="I230" s="266" t="s">
        <v>172</v>
      </c>
      <c r="J230" s="68" t="s">
        <v>199</v>
      </c>
      <c r="K230" s="274">
        <v>6</v>
      </c>
      <c r="L230" s="253">
        <v>26</v>
      </c>
      <c r="M230" s="284" t="s">
        <v>21</v>
      </c>
    </row>
    <row r="231" spans="1:13">
      <c r="A231" s="67">
        <v>3</v>
      </c>
      <c r="B231" s="3" t="s">
        <v>267</v>
      </c>
      <c r="C231" s="2" t="s">
        <v>552</v>
      </c>
      <c r="D231" s="65" t="s">
        <v>66</v>
      </c>
      <c r="E231" s="66">
        <v>7.2</v>
      </c>
      <c r="F231" s="67" t="s">
        <v>72</v>
      </c>
      <c r="G231" s="67" t="s">
        <v>73</v>
      </c>
      <c r="H231" s="68" t="s">
        <v>520</v>
      </c>
      <c r="I231" s="67" t="s">
        <v>74</v>
      </c>
      <c r="J231" s="68" t="s">
        <v>179</v>
      </c>
      <c r="K231" s="274">
        <v>6</v>
      </c>
      <c r="L231" s="253">
        <v>26</v>
      </c>
      <c r="M231" s="284" t="s">
        <v>21</v>
      </c>
    </row>
    <row r="232" spans="1:13">
      <c r="A232" s="67">
        <v>4</v>
      </c>
      <c r="B232" s="3" t="s">
        <v>282</v>
      </c>
      <c r="C232" s="2" t="s">
        <v>553</v>
      </c>
      <c r="D232" s="65" t="s">
        <v>281</v>
      </c>
      <c r="E232" s="66">
        <v>7.7</v>
      </c>
      <c r="F232" s="67" t="s">
        <v>29</v>
      </c>
      <c r="G232" s="67" t="s">
        <v>30</v>
      </c>
      <c r="H232" s="68" t="s">
        <v>366</v>
      </c>
      <c r="I232" s="67" t="s">
        <v>105</v>
      </c>
      <c r="J232" s="68" t="s">
        <v>554</v>
      </c>
      <c r="K232" s="274">
        <v>6</v>
      </c>
      <c r="L232" s="253">
        <v>26</v>
      </c>
      <c r="M232" s="284" t="s">
        <v>21</v>
      </c>
    </row>
    <row r="233" spans="1:13">
      <c r="A233" s="67">
        <v>5</v>
      </c>
      <c r="B233" s="3" t="s">
        <v>356</v>
      </c>
      <c r="C233" s="2" t="s">
        <v>555</v>
      </c>
      <c r="D233" s="65" t="s">
        <v>358</v>
      </c>
      <c r="E233" s="66">
        <v>7.7</v>
      </c>
      <c r="F233" s="67" t="s">
        <v>29</v>
      </c>
      <c r="G233" s="67" t="s">
        <v>30</v>
      </c>
      <c r="H233" s="68" t="s">
        <v>366</v>
      </c>
      <c r="I233" s="67" t="s">
        <v>58</v>
      </c>
      <c r="J233" s="68" t="s">
        <v>325</v>
      </c>
      <c r="K233" s="274">
        <v>5.75</v>
      </c>
      <c r="L233" s="253">
        <v>29</v>
      </c>
      <c r="M233" s="284" t="s">
        <v>21</v>
      </c>
    </row>
    <row r="234" spans="1:13">
      <c r="A234" s="67">
        <v>6</v>
      </c>
      <c r="B234" s="3" t="s">
        <v>223</v>
      </c>
      <c r="C234" s="22" t="s">
        <v>556</v>
      </c>
      <c r="D234" s="92" t="s">
        <v>210</v>
      </c>
      <c r="E234" s="93">
        <v>7.2</v>
      </c>
      <c r="F234" s="94" t="s">
        <v>29</v>
      </c>
      <c r="G234" s="94" t="s">
        <v>30</v>
      </c>
      <c r="H234" s="95" t="s">
        <v>520</v>
      </c>
      <c r="I234" s="266" t="s">
        <v>32</v>
      </c>
      <c r="J234" s="68" t="s">
        <v>264</v>
      </c>
      <c r="K234" s="274">
        <v>5.5</v>
      </c>
      <c r="L234" s="253">
        <v>30</v>
      </c>
      <c r="M234" s="275"/>
    </row>
    <row r="235" spans="1:13">
      <c r="A235" s="67">
        <v>7</v>
      </c>
      <c r="B235" s="3" t="s">
        <v>413</v>
      </c>
      <c r="C235" s="2" t="s">
        <v>557</v>
      </c>
      <c r="D235" s="65" t="s">
        <v>538</v>
      </c>
      <c r="E235" s="66">
        <v>7.7</v>
      </c>
      <c r="F235" s="67" t="s">
        <v>29</v>
      </c>
      <c r="G235" s="67" t="s">
        <v>30</v>
      </c>
      <c r="H235" s="68" t="s">
        <v>366</v>
      </c>
      <c r="I235" s="67" t="s">
        <v>58</v>
      </c>
      <c r="J235" s="68" t="s">
        <v>40</v>
      </c>
      <c r="K235" s="274">
        <v>5.5</v>
      </c>
      <c r="L235" s="253">
        <v>30</v>
      </c>
      <c r="M235" s="275"/>
    </row>
    <row r="236" spans="1:13">
      <c r="A236" s="67">
        <v>8</v>
      </c>
      <c r="B236" s="3" t="s">
        <v>258</v>
      </c>
      <c r="C236" s="2" t="s">
        <v>558</v>
      </c>
      <c r="D236" s="65" t="s">
        <v>247</v>
      </c>
      <c r="E236" s="66">
        <v>7.3</v>
      </c>
      <c r="F236" s="67" t="s">
        <v>29</v>
      </c>
      <c r="G236" s="67" t="s">
        <v>30</v>
      </c>
      <c r="H236" s="68" t="s">
        <v>520</v>
      </c>
      <c r="I236" s="67" t="s">
        <v>182</v>
      </c>
      <c r="J236" s="68" t="s">
        <v>257</v>
      </c>
      <c r="K236" s="274">
        <v>5.5</v>
      </c>
      <c r="L236" s="253">
        <v>30</v>
      </c>
      <c r="M236" s="275"/>
    </row>
    <row r="237" spans="1:13">
      <c r="A237" s="67">
        <v>9</v>
      </c>
      <c r="B237" s="3" t="s">
        <v>261</v>
      </c>
      <c r="C237" s="2" t="s">
        <v>559</v>
      </c>
      <c r="D237" s="65" t="s">
        <v>550</v>
      </c>
      <c r="E237" s="66">
        <v>7.2</v>
      </c>
      <c r="F237" s="67" t="s">
        <v>29</v>
      </c>
      <c r="G237" s="67" t="s">
        <v>30</v>
      </c>
      <c r="H237" s="68" t="s">
        <v>520</v>
      </c>
      <c r="I237" s="67" t="s">
        <v>182</v>
      </c>
      <c r="J237" s="68" t="s">
        <v>216</v>
      </c>
      <c r="K237" s="274">
        <v>5.5</v>
      </c>
      <c r="L237" s="253">
        <v>30</v>
      </c>
      <c r="M237" s="275"/>
    </row>
    <row r="238" spans="1:13">
      <c r="A238" s="67">
        <v>10</v>
      </c>
      <c r="B238" s="3" t="s">
        <v>440</v>
      </c>
      <c r="C238" s="2" t="s">
        <v>560</v>
      </c>
      <c r="D238" s="65" t="s">
        <v>323</v>
      </c>
      <c r="E238" s="66">
        <v>7.1</v>
      </c>
      <c r="F238" s="67" t="s">
        <v>29</v>
      </c>
      <c r="G238" s="67" t="s">
        <v>30</v>
      </c>
      <c r="H238" s="68" t="s">
        <v>366</v>
      </c>
      <c r="I238" s="67" t="s">
        <v>37</v>
      </c>
      <c r="J238" s="68" t="s">
        <v>356</v>
      </c>
      <c r="K238" s="274">
        <v>5.5</v>
      </c>
      <c r="L238" s="253">
        <v>30</v>
      </c>
      <c r="M238" s="275"/>
    </row>
    <row r="239" spans="1:13">
      <c r="A239" s="67">
        <v>11</v>
      </c>
      <c r="B239" s="3" t="s">
        <v>309</v>
      </c>
      <c r="C239" s="2" t="s">
        <v>561</v>
      </c>
      <c r="D239" s="65" t="s">
        <v>281</v>
      </c>
      <c r="E239" s="66">
        <v>7.2</v>
      </c>
      <c r="F239" s="67" t="s">
        <v>29</v>
      </c>
      <c r="G239" s="67" t="s">
        <v>30</v>
      </c>
      <c r="H239" s="68" t="s">
        <v>366</v>
      </c>
      <c r="I239" s="67" t="s">
        <v>58</v>
      </c>
      <c r="J239" s="68" t="s">
        <v>562</v>
      </c>
      <c r="K239" s="274">
        <v>5.5</v>
      </c>
      <c r="L239" s="253">
        <v>30</v>
      </c>
      <c r="M239" s="275"/>
    </row>
    <row r="240" spans="1:13">
      <c r="A240" s="67">
        <v>12</v>
      </c>
      <c r="B240" s="3" t="s">
        <v>134</v>
      </c>
      <c r="C240" s="22" t="s">
        <v>563</v>
      </c>
      <c r="D240" s="92" t="s">
        <v>564</v>
      </c>
      <c r="E240" s="93">
        <v>7.1</v>
      </c>
      <c r="F240" s="94" t="s">
        <v>29</v>
      </c>
      <c r="G240" s="94" t="s">
        <v>30</v>
      </c>
      <c r="H240" s="95" t="s">
        <v>520</v>
      </c>
      <c r="I240" s="266" t="s">
        <v>172</v>
      </c>
      <c r="J240" s="68" t="s">
        <v>484</v>
      </c>
      <c r="K240" s="274">
        <v>5.25</v>
      </c>
      <c r="L240" s="253">
        <v>36</v>
      </c>
      <c r="M240" s="275"/>
    </row>
    <row r="241" spans="1:13">
      <c r="A241" s="67">
        <v>13</v>
      </c>
      <c r="B241" s="3" t="s">
        <v>63</v>
      </c>
      <c r="C241" s="22" t="s">
        <v>565</v>
      </c>
      <c r="D241" s="92" t="s">
        <v>548</v>
      </c>
      <c r="E241" s="93">
        <v>7.1</v>
      </c>
      <c r="F241" s="94" t="s">
        <v>29</v>
      </c>
      <c r="G241" s="94" t="s">
        <v>30</v>
      </c>
      <c r="H241" s="95" t="s">
        <v>520</v>
      </c>
      <c r="I241" s="266" t="s">
        <v>133</v>
      </c>
      <c r="J241" s="68" t="s">
        <v>321</v>
      </c>
      <c r="K241" s="274">
        <v>5.25</v>
      </c>
      <c r="L241" s="253">
        <v>36</v>
      </c>
      <c r="M241" s="275"/>
    </row>
    <row r="242" spans="1:13">
      <c r="A242" s="67">
        <v>14</v>
      </c>
      <c r="B242" s="3" t="s">
        <v>367</v>
      </c>
      <c r="C242" s="22" t="s">
        <v>566</v>
      </c>
      <c r="D242" s="92" t="s">
        <v>567</v>
      </c>
      <c r="E242" s="93">
        <v>7.2</v>
      </c>
      <c r="F242" s="94" t="s">
        <v>29</v>
      </c>
      <c r="G242" s="94" t="s">
        <v>30</v>
      </c>
      <c r="H242" s="95" t="s">
        <v>520</v>
      </c>
      <c r="I242" s="266" t="s">
        <v>117</v>
      </c>
      <c r="J242" s="68" t="s">
        <v>420</v>
      </c>
      <c r="K242" s="274">
        <v>5.25</v>
      </c>
      <c r="L242" s="253">
        <v>36</v>
      </c>
      <c r="M242" s="275"/>
    </row>
    <row r="243" spans="1:13">
      <c r="A243" s="67">
        <v>15</v>
      </c>
      <c r="B243" s="3" t="s">
        <v>118</v>
      </c>
      <c r="C243" s="2" t="s">
        <v>568</v>
      </c>
      <c r="D243" s="65" t="s">
        <v>278</v>
      </c>
      <c r="E243" s="66">
        <v>7.4</v>
      </c>
      <c r="F243" s="67" t="s">
        <v>72</v>
      </c>
      <c r="G243" s="67" t="s">
        <v>73</v>
      </c>
      <c r="H243" s="68" t="s">
        <v>520</v>
      </c>
      <c r="I243" s="67" t="s">
        <v>74</v>
      </c>
      <c r="J243" s="68" t="s">
        <v>477</v>
      </c>
      <c r="K243" s="274">
        <v>5</v>
      </c>
      <c r="L243" s="253">
        <v>39</v>
      </c>
      <c r="M243" s="275"/>
    </row>
    <row r="244" spans="1:13">
      <c r="A244" s="67">
        <v>16</v>
      </c>
      <c r="B244" s="3" t="s">
        <v>360</v>
      </c>
      <c r="C244" s="22" t="s">
        <v>569</v>
      </c>
      <c r="D244" s="92" t="s">
        <v>570</v>
      </c>
      <c r="E244" s="93">
        <v>7.2</v>
      </c>
      <c r="F244" s="94" t="s">
        <v>29</v>
      </c>
      <c r="G244" s="94" t="s">
        <v>30</v>
      </c>
      <c r="H244" s="95" t="s">
        <v>520</v>
      </c>
      <c r="I244" s="266" t="s">
        <v>172</v>
      </c>
      <c r="J244" s="68" t="s">
        <v>293</v>
      </c>
      <c r="K244" s="274">
        <v>4.75</v>
      </c>
      <c r="L244" s="253">
        <v>40</v>
      </c>
      <c r="M244" s="275"/>
    </row>
    <row r="245" spans="1:13">
      <c r="A245" s="67">
        <v>17</v>
      </c>
      <c r="B245" s="3" t="s">
        <v>232</v>
      </c>
      <c r="C245" s="2" t="s">
        <v>571</v>
      </c>
      <c r="D245" s="65" t="s">
        <v>572</v>
      </c>
      <c r="E245" s="66">
        <v>7.1</v>
      </c>
      <c r="F245" s="67" t="s">
        <v>29</v>
      </c>
      <c r="G245" s="67" t="s">
        <v>30</v>
      </c>
      <c r="H245" s="68" t="s">
        <v>520</v>
      </c>
      <c r="I245" s="67" t="s">
        <v>80</v>
      </c>
      <c r="J245" s="68" t="s">
        <v>89</v>
      </c>
      <c r="K245" s="274">
        <v>4.75</v>
      </c>
      <c r="L245" s="253">
        <v>40</v>
      </c>
      <c r="M245" s="275"/>
    </row>
    <row r="246" spans="1:13">
      <c r="A246" s="67">
        <v>18</v>
      </c>
      <c r="B246" s="24" t="s">
        <v>462</v>
      </c>
      <c r="C246" s="2" t="s">
        <v>573</v>
      </c>
      <c r="D246" s="65" t="s">
        <v>366</v>
      </c>
      <c r="E246" s="66">
        <v>7.7</v>
      </c>
      <c r="F246" s="67" t="s">
        <v>29</v>
      </c>
      <c r="G246" s="67" t="s">
        <v>30</v>
      </c>
      <c r="H246" s="68" t="s">
        <v>366</v>
      </c>
      <c r="I246" s="67" t="s">
        <v>105</v>
      </c>
      <c r="J246" s="68" t="s">
        <v>367</v>
      </c>
      <c r="K246" s="274">
        <v>4.75</v>
      </c>
      <c r="L246" s="253">
        <v>40</v>
      </c>
      <c r="M246" s="275"/>
    </row>
    <row r="247" spans="1:13">
      <c r="A247" s="67">
        <v>19</v>
      </c>
      <c r="B247" s="24" t="s">
        <v>255</v>
      </c>
      <c r="C247" s="2" t="s">
        <v>574</v>
      </c>
      <c r="D247" s="65" t="s">
        <v>121</v>
      </c>
      <c r="E247" s="66">
        <v>7.1</v>
      </c>
      <c r="F247" s="67" t="s">
        <v>29</v>
      </c>
      <c r="G247" s="67" t="s">
        <v>30</v>
      </c>
      <c r="H247" s="68" t="s">
        <v>520</v>
      </c>
      <c r="I247" s="67" t="s">
        <v>80</v>
      </c>
      <c r="J247" s="68" t="s">
        <v>335</v>
      </c>
      <c r="K247" s="274">
        <v>4.75</v>
      </c>
      <c r="L247" s="253">
        <v>40</v>
      </c>
      <c r="M247" s="275"/>
    </row>
    <row r="248" spans="1:13">
      <c r="A248" s="67">
        <v>20</v>
      </c>
      <c r="B248" s="24" t="s">
        <v>193</v>
      </c>
      <c r="C248" s="2" t="s">
        <v>575</v>
      </c>
      <c r="D248" s="65" t="s">
        <v>125</v>
      </c>
      <c r="E248" s="66">
        <v>7.1</v>
      </c>
      <c r="F248" s="67" t="s">
        <v>29</v>
      </c>
      <c r="G248" s="67" t="s">
        <v>30</v>
      </c>
      <c r="H248" s="68" t="s">
        <v>366</v>
      </c>
      <c r="I248" s="67" t="s">
        <v>37</v>
      </c>
      <c r="J248" s="68" t="s">
        <v>576</v>
      </c>
      <c r="K248" s="274">
        <v>4.75</v>
      </c>
      <c r="L248" s="253">
        <v>40</v>
      </c>
      <c r="M248" s="275"/>
    </row>
    <row r="249" spans="1:13">
      <c r="A249" s="67">
        <v>21</v>
      </c>
      <c r="B249" s="24" t="s">
        <v>153</v>
      </c>
      <c r="C249" s="2" t="s">
        <v>577</v>
      </c>
      <c r="D249" s="65" t="s">
        <v>578</v>
      </c>
      <c r="E249" s="66">
        <v>7.3</v>
      </c>
      <c r="F249" s="67" t="s">
        <v>29</v>
      </c>
      <c r="G249" s="67" t="s">
        <v>164</v>
      </c>
      <c r="H249" s="68" t="s">
        <v>520</v>
      </c>
      <c r="I249" s="67" t="s">
        <v>93</v>
      </c>
      <c r="J249" s="68" t="s">
        <v>579</v>
      </c>
      <c r="K249" s="274">
        <v>4.75</v>
      </c>
      <c r="L249" s="253">
        <v>40</v>
      </c>
      <c r="M249" s="275"/>
    </row>
    <row r="250" spans="1:13">
      <c r="A250" s="67">
        <v>1</v>
      </c>
      <c r="B250" s="24" t="s">
        <v>135</v>
      </c>
      <c r="C250" s="2" t="s">
        <v>580</v>
      </c>
      <c r="D250" s="65" t="s">
        <v>88</v>
      </c>
      <c r="E250" s="66">
        <v>7.4</v>
      </c>
      <c r="F250" s="67" t="s">
        <v>29</v>
      </c>
      <c r="G250" s="67" t="s">
        <v>30</v>
      </c>
      <c r="H250" s="68" t="s">
        <v>520</v>
      </c>
      <c r="I250" s="67" t="s">
        <v>182</v>
      </c>
      <c r="J250" s="68" t="s">
        <v>138</v>
      </c>
      <c r="K250" s="274">
        <v>4.5</v>
      </c>
      <c r="L250" s="253">
        <v>46</v>
      </c>
      <c r="M250" s="275"/>
    </row>
    <row r="251" spans="1:13">
      <c r="A251" s="67">
        <v>2</v>
      </c>
      <c r="B251" s="24" t="s">
        <v>272</v>
      </c>
      <c r="C251" s="22" t="s">
        <v>581</v>
      </c>
      <c r="D251" s="92" t="s">
        <v>582</v>
      </c>
      <c r="E251" s="93">
        <v>7.4</v>
      </c>
      <c r="F251" s="94" t="s">
        <v>29</v>
      </c>
      <c r="G251" s="94" t="s">
        <v>30</v>
      </c>
      <c r="H251" s="95" t="s">
        <v>520</v>
      </c>
      <c r="I251" s="266" t="s">
        <v>32</v>
      </c>
      <c r="J251" s="68" t="s">
        <v>227</v>
      </c>
      <c r="K251" s="274">
        <v>4.5</v>
      </c>
      <c r="L251" s="253">
        <v>46</v>
      </c>
      <c r="M251" s="275"/>
    </row>
    <row r="252" spans="1:13">
      <c r="A252" s="67">
        <v>3</v>
      </c>
      <c r="B252" s="24" t="s">
        <v>469</v>
      </c>
      <c r="C252" s="2" t="s">
        <v>583</v>
      </c>
      <c r="D252" s="65" t="s">
        <v>584</v>
      </c>
      <c r="E252" s="66">
        <v>7.1</v>
      </c>
      <c r="F252" s="67" t="s">
        <v>29</v>
      </c>
      <c r="G252" s="67" t="s">
        <v>30</v>
      </c>
      <c r="H252" s="68" t="s">
        <v>366</v>
      </c>
      <c r="I252" s="67" t="s">
        <v>167</v>
      </c>
      <c r="J252" s="68" t="s">
        <v>585</v>
      </c>
      <c r="K252" s="274">
        <v>4.5</v>
      </c>
      <c r="L252" s="253">
        <v>46</v>
      </c>
      <c r="M252" s="275"/>
    </row>
    <row r="253" spans="1:13">
      <c r="A253" s="67">
        <v>4</v>
      </c>
      <c r="B253" s="24" t="s">
        <v>257</v>
      </c>
      <c r="C253" s="25" t="s">
        <v>586</v>
      </c>
      <c r="D253" s="100" t="s">
        <v>587</v>
      </c>
      <c r="E253" s="93">
        <v>7.4</v>
      </c>
      <c r="F253" s="95" t="s">
        <v>53</v>
      </c>
      <c r="G253" s="95" t="s">
        <v>30</v>
      </c>
      <c r="H253" s="95" t="s">
        <v>520</v>
      </c>
      <c r="I253" s="266" t="s">
        <v>100</v>
      </c>
      <c r="J253" s="68" t="s">
        <v>588</v>
      </c>
      <c r="K253" s="274">
        <v>4.5</v>
      </c>
      <c r="L253" s="253">
        <v>46</v>
      </c>
      <c r="M253" s="275"/>
    </row>
    <row r="254" spans="1:13">
      <c r="A254" s="67">
        <v>5</v>
      </c>
      <c r="B254" s="24" t="s">
        <v>260</v>
      </c>
      <c r="C254" s="25" t="s">
        <v>589</v>
      </c>
      <c r="D254" s="100" t="s">
        <v>590</v>
      </c>
      <c r="E254" s="93">
        <v>7.1</v>
      </c>
      <c r="F254" s="95" t="s">
        <v>29</v>
      </c>
      <c r="G254" s="95" t="s">
        <v>30</v>
      </c>
      <c r="H254" s="95" t="s">
        <v>520</v>
      </c>
      <c r="I254" s="266" t="s">
        <v>100</v>
      </c>
      <c r="J254" s="68" t="s">
        <v>290</v>
      </c>
      <c r="K254" s="274">
        <v>4</v>
      </c>
      <c r="L254" s="253">
        <v>50</v>
      </c>
      <c r="M254" s="275"/>
    </row>
    <row r="255" spans="1:13">
      <c r="A255" s="67">
        <v>6</v>
      </c>
      <c r="B255" s="24" t="s">
        <v>225</v>
      </c>
      <c r="C255" s="2" t="s">
        <v>591</v>
      </c>
      <c r="D255" s="65" t="s">
        <v>430</v>
      </c>
      <c r="E255" s="66">
        <v>7.7</v>
      </c>
      <c r="F255" s="67" t="s">
        <v>29</v>
      </c>
      <c r="G255" s="67" t="s">
        <v>30</v>
      </c>
      <c r="H255" s="68" t="s">
        <v>366</v>
      </c>
      <c r="I255" s="67" t="s">
        <v>105</v>
      </c>
      <c r="J255" s="68" t="s">
        <v>459</v>
      </c>
      <c r="K255" s="274">
        <v>3.75</v>
      </c>
      <c r="L255" s="253">
        <v>51</v>
      </c>
      <c r="M255" s="275"/>
    </row>
    <row r="256" spans="1:13">
      <c r="A256" s="67">
        <v>7</v>
      </c>
      <c r="B256" s="24" t="s">
        <v>251</v>
      </c>
      <c r="C256" s="22" t="s">
        <v>111</v>
      </c>
      <c r="D256" s="92" t="s">
        <v>471</v>
      </c>
      <c r="E256" s="93">
        <v>7.4</v>
      </c>
      <c r="F256" s="94" t="s">
        <v>29</v>
      </c>
      <c r="G256" s="94" t="s">
        <v>30</v>
      </c>
      <c r="H256" s="95" t="s">
        <v>520</v>
      </c>
      <c r="I256" s="266" t="s">
        <v>32</v>
      </c>
      <c r="J256" s="68" t="s">
        <v>374</v>
      </c>
      <c r="K256" s="274">
        <v>3.75</v>
      </c>
      <c r="L256" s="253">
        <v>51</v>
      </c>
      <c r="M256" s="275"/>
    </row>
    <row r="257" spans="1:13">
      <c r="A257" s="67">
        <v>8</v>
      </c>
      <c r="B257" s="24" t="s">
        <v>161</v>
      </c>
      <c r="C257" s="2" t="s">
        <v>592</v>
      </c>
      <c r="D257" s="65" t="s">
        <v>593</v>
      </c>
      <c r="E257" s="66">
        <v>7.3</v>
      </c>
      <c r="F257" s="67" t="s">
        <v>29</v>
      </c>
      <c r="G257" s="67" t="s">
        <v>30</v>
      </c>
      <c r="H257" s="68" t="s">
        <v>520</v>
      </c>
      <c r="I257" s="67" t="s">
        <v>230</v>
      </c>
      <c r="J257" s="68" t="s">
        <v>91</v>
      </c>
      <c r="K257" s="274">
        <v>3.25</v>
      </c>
      <c r="L257" s="253">
        <v>53</v>
      </c>
      <c r="M257" s="275"/>
    </row>
    <row r="258" spans="1:13">
      <c r="A258" s="67">
        <v>9</v>
      </c>
      <c r="B258" s="24" t="s">
        <v>305</v>
      </c>
      <c r="C258" s="2" t="s">
        <v>476</v>
      </c>
      <c r="D258" s="65" t="s">
        <v>278</v>
      </c>
      <c r="E258" s="66">
        <v>7.7</v>
      </c>
      <c r="F258" s="67" t="s">
        <v>29</v>
      </c>
      <c r="G258" s="67" t="s">
        <v>30</v>
      </c>
      <c r="H258" s="68" t="s">
        <v>366</v>
      </c>
      <c r="I258" s="67" t="s">
        <v>58</v>
      </c>
      <c r="J258" s="68" t="s">
        <v>279</v>
      </c>
      <c r="K258" s="274">
        <v>3.25</v>
      </c>
      <c r="L258" s="253">
        <v>53</v>
      </c>
      <c r="M258" s="275"/>
    </row>
    <row r="259" spans="1:13">
      <c r="A259" s="67">
        <v>10</v>
      </c>
      <c r="B259" s="24" t="s">
        <v>77</v>
      </c>
      <c r="C259" s="2" t="s">
        <v>594</v>
      </c>
      <c r="D259" s="65" t="s">
        <v>595</v>
      </c>
      <c r="E259" s="66">
        <v>7.2</v>
      </c>
      <c r="F259" s="67" t="s">
        <v>29</v>
      </c>
      <c r="G259" s="67" t="s">
        <v>30</v>
      </c>
      <c r="H259" s="68" t="s">
        <v>520</v>
      </c>
      <c r="I259" s="67" t="s">
        <v>230</v>
      </c>
      <c r="J259" s="68" t="s">
        <v>596</v>
      </c>
      <c r="K259" s="274">
        <v>3.25</v>
      </c>
      <c r="L259" s="253">
        <v>53</v>
      </c>
      <c r="M259" s="275"/>
    </row>
    <row r="260" spans="1:13">
      <c r="A260" s="67">
        <v>11</v>
      </c>
      <c r="B260" s="24" t="s">
        <v>180</v>
      </c>
      <c r="C260" s="2" t="s">
        <v>597</v>
      </c>
      <c r="D260" s="65" t="s">
        <v>507</v>
      </c>
      <c r="E260" s="66">
        <v>7.3</v>
      </c>
      <c r="F260" s="67" t="s">
        <v>53</v>
      </c>
      <c r="G260" s="67" t="s">
        <v>164</v>
      </c>
      <c r="H260" s="68" t="s">
        <v>520</v>
      </c>
      <c r="I260" s="67" t="s">
        <v>93</v>
      </c>
      <c r="J260" s="68" t="s">
        <v>598</v>
      </c>
      <c r="K260" s="274">
        <v>3.25</v>
      </c>
      <c r="L260" s="253">
        <v>53</v>
      </c>
      <c r="M260" s="275"/>
    </row>
    <row r="261" spans="1:13">
      <c r="A261" s="67">
        <v>12</v>
      </c>
      <c r="B261" s="24" t="s">
        <v>326</v>
      </c>
      <c r="C261" s="26" t="s">
        <v>599</v>
      </c>
      <c r="D261" s="100" t="s">
        <v>423</v>
      </c>
      <c r="E261" s="93">
        <v>7.2</v>
      </c>
      <c r="F261" s="95" t="s">
        <v>29</v>
      </c>
      <c r="G261" s="95" t="s">
        <v>30</v>
      </c>
      <c r="H261" s="95" t="s">
        <v>520</v>
      </c>
      <c r="I261" s="266" t="s">
        <v>100</v>
      </c>
      <c r="J261" s="68" t="s">
        <v>390</v>
      </c>
      <c r="K261" s="274">
        <v>3</v>
      </c>
      <c r="L261" s="253">
        <v>57</v>
      </c>
      <c r="M261" s="275"/>
    </row>
    <row r="262" spans="1:13">
      <c r="A262" s="67">
        <v>13</v>
      </c>
      <c r="B262" s="24" t="s">
        <v>91</v>
      </c>
      <c r="C262" s="2" t="s">
        <v>600</v>
      </c>
      <c r="D262" s="65" t="s">
        <v>601</v>
      </c>
      <c r="E262" s="66">
        <v>7.1</v>
      </c>
      <c r="F262" s="67" t="s">
        <v>29</v>
      </c>
      <c r="G262" s="67" t="s">
        <v>30</v>
      </c>
      <c r="H262" s="68" t="s">
        <v>520</v>
      </c>
      <c r="I262" s="67" t="s">
        <v>230</v>
      </c>
      <c r="J262" s="68" t="s">
        <v>330</v>
      </c>
      <c r="K262" s="274">
        <v>2.75</v>
      </c>
      <c r="L262" s="253">
        <v>58</v>
      </c>
      <c r="M262" s="275"/>
    </row>
    <row r="263" spans="1:13">
      <c r="A263" s="67">
        <v>14</v>
      </c>
      <c r="B263" s="24" t="s">
        <v>217</v>
      </c>
      <c r="C263" s="2" t="s">
        <v>602</v>
      </c>
      <c r="D263" s="65" t="s">
        <v>603</v>
      </c>
      <c r="E263" s="66">
        <v>7.1</v>
      </c>
      <c r="F263" s="67" t="s">
        <v>53</v>
      </c>
      <c r="G263" s="67" t="s">
        <v>164</v>
      </c>
      <c r="H263" s="68" t="s">
        <v>520</v>
      </c>
      <c r="I263" s="67" t="s">
        <v>93</v>
      </c>
      <c r="J263" s="68" t="s">
        <v>604</v>
      </c>
      <c r="K263" s="274">
        <v>2.5</v>
      </c>
      <c r="L263" s="253">
        <v>59</v>
      </c>
      <c r="M263" s="275"/>
    </row>
    <row r="264" spans="1:13">
      <c r="A264" s="67">
        <v>15</v>
      </c>
      <c r="B264" s="24" t="s">
        <v>452</v>
      </c>
      <c r="C264" s="27" t="s">
        <v>605</v>
      </c>
      <c r="D264" s="65" t="s">
        <v>606</v>
      </c>
      <c r="E264" s="66">
        <v>7.1</v>
      </c>
      <c r="F264" s="67" t="s">
        <v>29</v>
      </c>
      <c r="G264" s="67" t="s">
        <v>30</v>
      </c>
      <c r="H264" s="68" t="s">
        <v>366</v>
      </c>
      <c r="I264" s="67" t="s">
        <v>167</v>
      </c>
      <c r="J264" s="68" t="s">
        <v>258</v>
      </c>
      <c r="K264" s="274">
        <v>2</v>
      </c>
      <c r="L264" s="253">
        <v>60</v>
      </c>
      <c r="M264" s="275"/>
    </row>
    <row r="265" spans="1:13">
      <c r="A265" s="67">
        <v>16</v>
      </c>
      <c r="B265" s="24" t="s">
        <v>188</v>
      </c>
      <c r="C265" s="2" t="s">
        <v>407</v>
      </c>
      <c r="D265" s="65" t="s">
        <v>607</v>
      </c>
      <c r="E265" s="66">
        <v>7.2</v>
      </c>
      <c r="F265" s="67" t="s">
        <v>29</v>
      </c>
      <c r="G265" s="67" t="s">
        <v>30</v>
      </c>
      <c r="H265" s="68" t="s">
        <v>520</v>
      </c>
      <c r="I265" s="67" t="s">
        <v>206</v>
      </c>
      <c r="J265" s="68" t="s">
        <v>267</v>
      </c>
      <c r="K265" s="274">
        <v>2</v>
      </c>
      <c r="L265" s="253">
        <v>60</v>
      </c>
      <c r="M265" s="275"/>
    </row>
    <row r="266" spans="1:13">
      <c r="A266" s="67">
        <v>17</v>
      </c>
      <c r="B266" s="24" t="s">
        <v>203</v>
      </c>
      <c r="C266" s="2" t="s">
        <v>608</v>
      </c>
      <c r="D266" s="65" t="s">
        <v>510</v>
      </c>
      <c r="E266" s="66">
        <v>7.1</v>
      </c>
      <c r="F266" s="67" t="s">
        <v>29</v>
      </c>
      <c r="G266" s="67" t="s">
        <v>30</v>
      </c>
      <c r="H266" s="68" t="s">
        <v>520</v>
      </c>
      <c r="I266" s="67" t="s">
        <v>230</v>
      </c>
      <c r="J266" s="68" t="s">
        <v>378</v>
      </c>
      <c r="K266" s="274">
        <v>1.75</v>
      </c>
      <c r="L266" s="253">
        <v>62</v>
      </c>
      <c r="M266" s="275"/>
    </row>
    <row r="267" spans="1:13">
      <c r="A267" s="67">
        <v>18</v>
      </c>
      <c r="B267" s="24" t="s">
        <v>455</v>
      </c>
      <c r="C267" s="2" t="s">
        <v>609</v>
      </c>
      <c r="D267" s="65" t="s">
        <v>84</v>
      </c>
      <c r="E267" s="66">
        <v>7.1</v>
      </c>
      <c r="F267" s="67" t="s">
        <v>29</v>
      </c>
      <c r="G267" s="67" t="s">
        <v>30</v>
      </c>
      <c r="H267" s="68" t="s">
        <v>366</v>
      </c>
      <c r="I267" s="67" t="s">
        <v>167</v>
      </c>
      <c r="J267" s="68" t="s">
        <v>94</v>
      </c>
      <c r="K267" s="274">
        <v>1.25</v>
      </c>
      <c r="L267" s="253">
        <v>63</v>
      </c>
      <c r="M267" s="275"/>
    </row>
    <row r="268" spans="1:13">
      <c r="A268" s="67">
        <v>19</v>
      </c>
      <c r="B268" s="24" t="s">
        <v>67</v>
      </c>
      <c r="C268" s="25" t="s">
        <v>610</v>
      </c>
      <c r="D268" s="100" t="s">
        <v>611</v>
      </c>
      <c r="E268" s="93">
        <v>7.4</v>
      </c>
      <c r="F268" s="95" t="s">
        <v>53</v>
      </c>
      <c r="G268" s="95" t="s">
        <v>30</v>
      </c>
      <c r="H268" s="95" t="s">
        <v>520</v>
      </c>
      <c r="I268" s="266" t="s">
        <v>100</v>
      </c>
      <c r="J268" s="68" t="s">
        <v>612</v>
      </c>
      <c r="K268" s="274">
        <v>0.5</v>
      </c>
      <c r="L268" s="253">
        <v>64</v>
      </c>
      <c r="M268" s="275"/>
    </row>
    <row r="269" spans="1:13">
      <c r="A269" s="71">
        <v>1</v>
      </c>
      <c r="B269" s="28" t="s">
        <v>503</v>
      </c>
      <c r="C269" s="29" t="s">
        <v>581</v>
      </c>
      <c r="D269" s="101" t="s">
        <v>613</v>
      </c>
      <c r="E269" s="102">
        <v>7.7</v>
      </c>
      <c r="F269" s="103" t="s">
        <v>29</v>
      </c>
      <c r="G269" s="103" t="s">
        <v>30</v>
      </c>
      <c r="H269" s="104" t="s">
        <v>31</v>
      </c>
      <c r="I269" s="71" t="s">
        <v>58</v>
      </c>
      <c r="J269" s="72" t="s">
        <v>287</v>
      </c>
      <c r="K269" s="274">
        <v>18.5</v>
      </c>
      <c r="L269" s="253">
        <v>1</v>
      </c>
      <c r="M269" s="275" t="s">
        <v>18</v>
      </c>
    </row>
    <row r="270" spans="1:13">
      <c r="A270" s="71">
        <v>2</v>
      </c>
      <c r="B270" s="11" t="s">
        <v>231</v>
      </c>
      <c r="C270" s="6" t="s">
        <v>614</v>
      </c>
      <c r="D270" s="69" t="s">
        <v>234</v>
      </c>
      <c r="E270" s="70">
        <v>7.7</v>
      </c>
      <c r="F270" s="71" t="s">
        <v>29</v>
      </c>
      <c r="G270" s="71" t="s">
        <v>30</v>
      </c>
      <c r="H270" s="72" t="s">
        <v>31</v>
      </c>
      <c r="I270" s="71" t="s">
        <v>58</v>
      </c>
      <c r="J270" s="72" t="s">
        <v>134</v>
      </c>
      <c r="K270" s="274">
        <v>18.5</v>
      </c>
      <c r="L270" s="253">
        <v>1</v>
      </c>
      <c r="M270" s="275" t="s">
        <v>18</v>
      </c>
    </row>
    <row r="271" spans="1:13">
      <c r="A271" s="71">
        <v>3</v>
      </c>
      <c r="B271" s="11" t="s">
        <v>615</v>
      </c>
      <c r="C271" s="6" t="s">
        <v>616</v>
      </c>
      <c r="D271" s="69" t="s">
        <v>281</v>
      </c>
      <c r="E271" s="70">
        <v>7.7</v>
      </c>
      <c r="F271" s="71" t="s">
        <v>29</v>
      </c>
      <c r="G271" s="71" t="s">
        <v>30</v>
      </c>
      <c r="H271" s="72" t="s">
        <v>31</v>
      </c>
      <c r="I271" s="71" t="s">
        <v>58</v>
      </c>
      <c r="J271" s="72" t="s">
        <v>617</v>
      </c>
      <c r="K271" s="274">
        <v>17.5</v>
      </c>
      <c r="L271" s="253">
        <v>3</v>
      </c>
      <c r="M271" s="275" t="s">
        <v>19</v>
      </c>
    </row>
    <row r="272" spans="1:13">
      <c r="A272" s="71">
        <v>4</v>
      </c>
      <c r="B272" s="11" t="s">
        <v>618</v>
      </c>
      <c r="C272" s="6" t="s">
        <v>619</v>
      </c>
      <c r="D272" s="69" t="s">
        <v>423</v>
      </c>
      <c r="E272" s="70">
        <v>7.7</v>
      </c>
      <c r="F272" s="71" t="s">
        <v>29</v>
      </c>
      <c r="G272" s="71" t="s">
        <v>30</v>
      </c>
      <c r="H272" s="72" t="s">
        <v>31</v>
      </c>
      <c r="I272" s="71" t="s">
        <v>58</v>
      </c>
      <c r="J272" s="72" t="s">
        <v>329</v>
      </c>
      <c r="K272" s="274">
        <v>17</v>
      </c>
      <c r="L272" s="253">
        <v>4</v>
      </c>
      <c r="M272" s="275" t="s">
        <v>19</v>
      </c>
    </row>
    <row r="273" spans="1:13">
      <c r="A273" s="71">
        <v>5</v>
      </c>
      <c r="B273" s="11" t="s">
        <v>620</v>
      </c>
      <c r="C273" s="6" t="s">
        <v>621</v>
      </c>
      <c r="D273" s="69" t="s">
        <v>79</v>
      </c>
      <c r="E273" s="70">
        <v>7.7</v>
      </c>
      <c r="F273" s="71" t="s">
        <v>29</v>
      </c>
      <c r="G273" s="71" t="s">
        <v>30</v>
      </c>
      <c r="H273" s="72" t="s">
        <v>31</v>
      </c>
      <c r="I273" s="71" t="s">
        <v>58</v>
      </c>
      <c r="J273" s="72" t="s">
        <v>502</v>
      </c>
      <c r="K273" s="274">
        <v>16</v>
      </c>
      <c r="L273" s="253">
        <v>5</v>
      </c>
      <c r="M273" s="275" t="s">
        <v>19</v>
      </c>
    </row>
    <row r="274" spans="1:13">
      <c r="A274" s="71">
        <v>6</v>
      </c>
      <c r="B274" s="11" t="s">
        <v>622</v>
      </c>
      <c r="C274" s="6" t="s">
        <v>623</v>
      </c>
      <c r="D274" s="69" t="s">
        <v>104</v>
      </c>
      <c r="E274" s="70">
        <v>7.1</v>
      </c>
      <c r="F274" s="71" t="s">
        <v>29</v>
      </c>
      <c r="G274" s="71" t="s">
        <v>30</v>
      </c>
      <c r="H274" s="72" t="s">
        <v>31</v>
      </c>
      <c r="I274" s="71" t="s">
        <v>37</v>
      </c>
      <c r="J274" s="72" t="s">
        <v>624</v>
      </c>
      <c r="K274" s="274">
        <v>15.5</v>
      </c>
      <c r="L274" s="253">
        <v>6</v>
      </c>
      <c r="M274" s="275" t="s">
        <v>20</v>
      </c>
    </row>
    <row r="275" spans="1:13">
      <c r="A275" s="71">
        <v>7</v>
      </c>
      <c r="B275" s="11" t="s">
        <v>404</v>
      </c>
      <c r="C275" s="6" t="s">
        <v>625</v>
      </c>
      <c r="D275" s="69" t="s">
        <v>626</v>
      </c>
      <c r="E275" s="70">
        <v>7.4</v>
      </c>
      <c r="F275" s="71" t="s">
        <v>72</v>
      </c>
      <c r="G275" s="71" t="s">
        <v>73</v>
      </c>
      <c r="H275" s="72" t="s">
        <v>31</v>
      </c>
      <c r="I275" s="71" t="s">
        <v>74</v>
      </c>
      <c r="J275" s="72" t="s">
        <v>453</v>
      </c>
      <c r="K275" s="274">
        <v>15</v>
      </c>
      <c r="L275" s="253">
        <v>7</v>
      </c>
      <c r="M275" s="275" t="s">
        <v>20</v>
      </c>
    </row>
    <row r="276" spans="1:13">
      <c r="A276" s="71">
        <v>8</v>
      </c>
      <c r="B276" s="11" t="s">
        <v>437</v>
      </c>
      <c r="C276" s="6" t="s">
        <v>627</v>
      </c>
      <c r="D276" s="69" t="s">
        <v>236</v>
      </c>
      <c r="E276" s="70">
        <v>7.4</v>
      </c>
      <c r="F276" s="71" t="s">
        <v>29</v>
      </c>
      <c r="G276" s="71" t="s">
        <v>30</v>
      </c>
      <c r="H276" s="72" t="s">
        <v>31</v>
      </c>
      <c r="I276" s="71" t="s">
        <v>167</v>
      </c>
      <c r="J276" s="72" t="s">
        <v>317</v>
      </c>
      <c r="K276" s="274">
        <v>14.5</v>
      </c>
      <c r="L276" s="253">
        <v>8</v>
      </c>
      <c r="M276" s="275" t="s">
        <v>20</v>
      </c>
    </row>
    <row r="277" spans="1:13">
      <c r="A277" s="71">
        <v>9</v>
      </c>
      <c r="B277" s="11" t="s">
        <v>420</v>
      </c>
      <c r="C277" s="6" t="s">
        <v>628</v>
      </c>
      <c r="D277" s="69" t="s">
        <v>629</v>
      </c>
      <c r="E277" s="70">
        <v>7.1</v>
      </c>
      <c r="F277" s="71" t="s">
        <v>29</v>
      </c>
      <c r="G277" s="71" t="s">
        <v>30</v>
      </c>
      <c r="H277" s="72" t="s">
        <v>31</v>
      </c>
      <c r="I277" s="71" t="s">
        <v>37</v>
      </c>
      <c r="J277" s="72" t="s">
        <v>255</v>
      </c>
      <c r="K277" s="274">
        <v>14</v>
      </c>
      <c r="L277" s="253">
        <v>9</v>
      </c>
      <c r="M277" s="275" t="s">
        <v>20</v>
      </c>
    </row>
    <row r="278" spans="1:13">
      <c r="A278" s="71">
        <v>10</v>
      </c>
      <c r="B278" s="11" t="s">
        <v>508</v>
      </c>
      <c r="C278" s="6" t="s">
        <v>630</v>
      </c>
      <c r="D278" s="69" t="s">
        <v>631</v>
      </c>
      <c r="E278" s="70">
        <v>7.7</v>
      </c>
      <c r="F278" s="71" t="s">
        <v>29</v>
      </c>
      <c r="G278" s="71" t="s">
        <v>30</v>
      </c>
      <c r="H278" s="72" t="s">
        <v>31</v>
      </c>
      <c r="I278" s="71" t="s">
        <v>105</v>
      </c>
      <c r="J278" s="72" t="s">
        <v>177</v>
      </c>
      <c r="K278" s="274">
        <v>14</v>
      </c>
      <c r="L278" s="253">
        <v>9</v>
      </c>
      <c r="M278" s="275" t="s">
        <v>20</v>
      </c>
    </row>
    <row r="279" spans="1:13">
      <c r="A279" s="71">
        <v>11</v>
      </c>
      <c r="B279" s="11" t="s">
        <v>176</v>
      </c>
      <c r="C279" s="6" t="s">
        <v>632</v>
      </c>
      <c r="D279" s="69" t="s">
        <v>366</v>
      </c>
      <c r="E279" s="70">
        <v>7.1</v>
      </c>
      <c r="F279" s="71" t="s">
        <v>29</v>
      </c>
      <c r="G279" s="71" t="s">
        <v>30</v>
      </c>
      <c r="H279" s="72" t="s">
        <v>31</v>
      </c>
      <c r="I279" s="71" t="s">
        <v>37</v>
      </c>
      <c r="J279" s="72" t="s">
        <v>327</v>
      </c>
      <c r="K279" s="274">
        <v>14</v>
      </c>
      <c r="L279" s="253">
        <v>9</v>
      </c>
      <c r="M279" s="275" t="s">
        <v>20</v>
      </c>
    </row>
    <row r="280" spans="1:13">
      <c r="A280" s="71">
        <v>12</v>
      </c>
      <c r="B280" s="11" t="s">
        <v>351</v>
      </c>
      <c r="C280" s="6" t="s">
        <v>633</v>
      </c>
      <c r="D280" s="69" t="s">
        <v>634</v>
      </c>
      <c r="E280" s="70">
        <v>7.1</v>
      </c>
      <c r="F280" s="71" t="s">
        <v>29</v>
      </c>
      <c r="G280" s="71" t="s">
        <v>30</v>
      </c>
      <c r="H280" s="72" t="s">
        <v>31</v>
      </c>
      <c r="I280" s="71" t="s">
        <v>37</v>
      </c>
      <c r="J280" s="72" t="s">
        <v>173</v>
      </c>
      <c r="K280" s="274">
        <v>14</v>
      </c>
      <c r="L280" s="253">
        <v>9</v>
      </c>
      <c r="M280" s="275" t="s">
        <v>20</v>
      </c>
    </row>
    <row r="281" spans="1:13">
      <c r="A281" s="71">
        <v>13</v>
      </c>
      <c r="B281" s="11" t="s">
        <v>635</v>
      </c>
      <c r="C281" s="6" t="s">
        <v>636</v>
      </c>
      <c r="D281" s="69" t="s">
        <v>281</v>
      </c>
      <c r="E281" s="70">
        <v>7.7</v>
      </c>
      <c r="F281" s="71" t="s">
        <v>29</v>
      </c>
      <c r="G281" s="71" t="s">
        <v>30</v>
      </c>
      <c r="H281" s="72" t="s">
        <v>31</v>
      </c>
      <c r="I281" s="71" t="s">
        <v>58</v>
      </c>
      <c r="J281" s="72" t="s">
        <v>637</v>
      </c>
      <c r="K281" s="274">
        <v>14</v>
      </c>
      <c r="L281" s="253">
        <v>9</v>
      </c>
      <c r="M281" s="275" t="s">
        <v>20</v>
      </c>
    </row>
    <row r="282" spans="1:13">
      <c r="A282" s="71">
        <v>14</v>
      </c>
      <c r="B282" s="11" t="s">
        <v>269</v>
      </c>
      <c r="C282" s="30" t="s">
        <v>638</v>
      </c>
      <c r="D282" s="105" t="s">
        <v>210</v>
      </c>
      <c r="E282" s="106">
        <v>7.1</v>
      </c>
      <c r="F282" s="107" t="s">
        <v>29</v>
      </c>
      <c r="G282" s="107" t="s">
        <v>30</v>
      </c>
      <c r="H282" s="108" t="s">
        <v>31</v>
      </c>
      <c r="I282" s="284" t="s">
        <v>54</v>
      </c>
      <c r="J282" s="72" t="s">
        <v>180</v>
      </c>
      <c r="K282" s="274">
        <v>13.5</v>
      </c>
      <c r="L282" s="253">
        <v>14</v>
      </c>
      <c r="M282" s="275" t="s">
        <v>20</v>
      </c>
    </row>
    <row r="283" spans="1:13">
      <c r="A283" s="71">
        <v>15</v>
      </c>
      <c r="B283" s="11" t="s">
        <v>639</v>
      </c>
      <c r="C283" s="6" t="s">
        <v>560</v>
      </c>
      <c r="D283" s="69" t="s">
        <v>323</v>
      </c>
      <c r="E283" s="70">
        <v>7.1</v>
      </c>
      <c r="F283" s="71" t="s">
        <v>29</v>
      </c>
      <c r="G283" s="71" t="s">
        <v>30</v>
      </c>
      <c r="H283" s="72" t="s">
        <v>31</v>
      </c>
      <c r="I283" s="71" t="s">
        <v>37</v>
      </c>
      <c r="J283" s="72" t="s">
        <v>403</v>
      </c>
      <c r="K283" s="274">
        <v>13.5</v>
      </c>
      <c r="L283" s="253">
        <v>14</v>
      </c>
      <c r="M283" s="275" t="s">
        <v>20</v>
      </c>
    </row>
    <row r="284" spans="1:13">
      <c r="A284" s="71">
        <v>16</v>
      </c>
      <c r="B284" s="11" t="s">
        <v>276</v>
      </c>
      <c r="C284" s="6" t="s">
        <v>640</v>
      </c>
      <c r="D284" s="69" t="s">
        <v>84</v>
      </c>
      <c r="E284" s="70">
        <v>7.1</v>
      </c>
      <c r="F284" s="71" t="s">
        <v>29</v>
      </c>
      <c r="G284" s="71" t="s">
        <v>30</v>
      </c>
      <c r="H284" s="72" t="s">
        <v>31</v>
      </c>
      <c r="I284" s="71" t="s">
        <v>230</v>
      </c>
      <c r="J284" s="72" t="s">
        <v>375</v>
      </c>
      <c r="K284" s="274">
        <v>13</v>
      </c>
      <c r="L284" s="253">
        <v>16</v>
      </c>
      <c r="M284" s="275" t="s">
        <v>21</v>
      </c>
    </row>
    <row r="285" spans="1:13">
      <c r="A285" s="71">
        <v>17</v>
      </c>
      <c r="B285" s="11" t="s">
        <v>263</v>
      </c>
      <c r="C285" s="30" t="s">
        <v>563</v>
      </c>
      <c r="D285" s="105" t="s">
        <v>564</v>
      </c>
      <c r="E285" s="106">
        <v>7.1</v>
      </c>
      <c r="F285" s="107" t="s">
        <v>29</v>
      </c>
      <c r="G285" s="107" t="s">
        <v>30</v>
      </c>
      <c r="H285" s="108" t="s">
        <v>31</v>
      </c>
      <c r="I285" s="284" t="s">
        <v>172</v>
      </c>
      <c r="J285" s="72" t="s">
        <v>445</v>
      </c>
      <c r="K285" s="274">
        <v>13</v>
      </c>
      <c r="L285" s="253">
        <v>16</v>
      </c>
      <c r="M285" s="275" t="s">
        <v>21</v>
      </c>
    </row>
    <row r="286" spans="1:13">
      <c r="A286" s="71">
        <v>18</v>
      </c>
      <c r="B286" s="11" t="s">
        <v>196</v>
      </c>
      <c r="C286" s="6" t="s">
        <v>641</v>
      </c>
      <c r="D286" s="69" t="s">
        <v>642</v>
      </c>
      <c r="E286" s="70">
        <v>7.7</v>
      </c>
      <c r="F286" s="71" t="s">
        <v>29</v>
      </c>
      <c r="G286" s="71" t="s">
        <v>30</v>
      </c>
      <c r="H286" s="72" t="s">
        <v>31</v>
      </c>
      <c r="I286" s="71" t="s">
        <v>105</v>
      </c>
      <c r="J286" s="72" t="s">
        <v>272</v>
      </c>
      <c r="K286" s="274">
        <v>13</v>
      </c>
      <c r="L286" s="253">
        <v>16</v>
      </c>
      <c r="M286" s="275" t="s">
        <v>21</v>
      </c>
    </row>
    <row r="287" spans="1:13">
      <c r="A287" s="71">
        <v>19</v>
      </c>
      <c r="B287" s="11" t="s">
        <v>318</v>
      </c>
      <c r="C287" s="30" t="s">
        <v>643</v>
      </c>
      <c r="D287" s="105" t="s">
        <v>644</v>
      </c>
      <c r="E287" s="106">
        <v>7.1</v>
      </c>
      <c r="F287" s="107" t="s">
        <v>29</v>
      </c>
      <c r="G287" s="107" t="s">
        <v>30</v>
      </c>
      <c r="H287" s="108" t="s">
        <v>31</v>
      </c>
      <c r="I287" s="284" t="s">
        <v>54</v>
      </c>
      <c r="J287" s="72" t="s">
        <v>248</v>
      </c>
      <c r="K287" s="274">
        <v>12.5</v>
      </c>
      <c r="L287" s="253">
        <v>19</v>
      </c>
      <c r="M287" s="275" t="s">
        <v>21</v>
      </c>
    </row>
    <row r="288" spans="1:13">
      <c r="A288" s="71">
        <v>20</v>
      </c>
      <c r="B288" s="11" t="s">
        <v>110</v>
      </c>
      <c r="C288" s="6" t="s">
        <v>214</v>
      </c>
      <c r="D288" s="69" t="s">
        <v>36</v>
      </c>
      <c r="E288" s="70">
        <v>7.1</v>
      </c>
      <c r="F288" s="71" t="s">
        <v>29</v>
      </c>
      <c r="G288" s="71" t="s">
        <v>30</v>
      </c>
      <c r="H288" s="72" t="s">
        <v>31</v>
      </c>
      <c r="I288" s="71" t="s">
        <v>167</v>
      </c>
      <c r="J288" s="72" t="s">
        <v>344</v>
      </c>
      <c r="K288" s="274">
        <v>12.5</v>
      </c>
      <c r="L288" s="253">
        <v>19</v>
      </c>
      <c r="M288" s="275" t="s">
        <v>21</v>
      </c>
    </row>
    <row r="289" spans="1:13">
      <c r="A289" s="71">
        <v>1</v>
      </c>
      <c r="B289" s="11" t="s">
        <v>396</v>
      </c>
      <c r="C289" s="6" t="s">
        <v>645</v>
      </c>
      <c r="D289" s="69" t="s">
        <v>646</v>
      </c>
      <c r="E289" s="70">
        <v>7.3</v>
      </c>
      <c r="F289" s="71" t="s">
        <v>72</v>
      </c>
      <c r="G289" s="71" t="s">
        <v>73</v>
      </c>
      <c r="H289" s="72" t="s">
        <v>31</v>
      </c>
      <c r="I289" s="71" t="s">
        <v>74</v>
      </c>
      <c r="J289" s="72" t="s">
        <v>187</v>
      </c>
      <c r="K289" s="274">
        <v>12.5</v>
      </c>
      <c r="L289" s="253">
        <v>19</v>
      </c>
      <c r="M289" s="275" t="s">
        <v>21</v>
      </c>
    </row>
    <row r="290" spans="1:13">
      <c r="A290" s="71">
        <v>2</v>
      </c>
      <c r="B290" s="11" t="s">
        <v>330</v>
      </c>
      <c r="C290" s="6" t="s">
        <v>438</v>
      </c>
      <c r="D290" s="69" t="s">
        <v>613</v>
      </c>
      <c r="E290" s="70">
        <v>7.1</v>
      </c>
      <c r="F290" s="71" t="s">
        <v>29</v>
      </c>
      <c r="G290" s="71" t="s">
        <v>30</v>
      </c>
      <c r="H290" s="72" t="s">
        <v>31</v>
      </c>
      <c r="I290" s="71" t="s">
        <v>80</v>
      </c>
      <c r="J290" s="72" t="s">
        <v>421</v>
      </c>
      <c r="K290" s="274">
        <v>12.5</v>
      </c>
      <c r="L290" s="253">
        <v>19</v>
      </c>
      <c r="M290" s="275" t="s">
        <v>21</v>
      </c>
    </row>
    <row r="291" spans="1:13">
      <c r="A291" s="71">
        <v>3</v>
      </c>
      <c r="B291" s="11" t="s">
        <v>317</v>
      </c>
      <c r="C291" s="6" t="s">
        <v>647</v>
      </c>
      <c r="D291" s="69" t="s">
        <v>423</v>
      </c>
      <c r="E291" s="70">
        <v>7.5</v>
      </c>
      <c r="F291" s="71" t="s">
        <v>29</v>
      </c>
      <c r="G291" s="71" t="s">
        <v>30</v>
      </c>
      <c r="H291" s="72" t="s">
        <v>31</v>
      </c>
      <c r="I291" s="71" t="s">
        <v>80</v>
      </c>
      <c r="J291" s="72" t="s">
        <v>183</v>
      </c>
      <c r="K291" s="274">
        <v>12.5</v>
      </c>
      <c r="L291" s="253">
        <v>19</v>
      </c>
      <c r="M291" s="275" t="s">
        <v>21</v>
      </c>
    </row>
    <row r="292" spans="1:13">
      <c r="A292" s="71">
        <v>4</v>
      </c>
      <c r="B292" s="11" t="s">
        <v>194</v>
      </c>
      <c r="C292" s="6" t="s">
        <v>648</v>
      </c>
      <c r="D292" s="69" t="s">
        <v>275</v>
      </c>
      <c r="E292" s="70">
        <v>7.1</v>
      </c>
      <c r="F292" s="71" t="s">
        <v>29</v>
      </c>
      <c r="G292" s="71" t="s">
        <v>30</v>
      </c>
      <c r="H292" s="72" t="s">
        <v>31</v>
      </c>
      <c r="I292" s="71" t="s">
        <v>230</v>
      </c>
      <c r="J292" s="72" t="s">
        <v>228</v>
      </c>
      <c r="K292" s="274">
        <v>12</v>
      </c>
      <c r="L292" s="253">
        <v>24</v>
      </c>
      <c r="M292" s="275" t="s">
        <v>21</v>
      </c>
    </row>
    <row r="293" spans="1:13">
      <c r="A293" s="71">
        <v>5</v>
      </c>
      <c r="B293" s="11" t="s">
        <v>38</v>
      </c>
      <c r="C293" s="6" t="s">
        <v>649</v>
      </c>
      <c r="D293" s="69" t="s">
        <v>409</v>
      </c>
      <c r="E293" s="70">
        <v>7.2</v>
      </c>
      <c r="F293" s="71" t="s">
        <v>29</v>
      </c>
      <c r="G293" s="71" t="s">
        <v>164</v>
      </c>
      <c r="H293" s="72" t="s">
        <v>31</v>
      </c>
      <c r="I293" s="71" t="s">
        <v>93</v>
      </c>
      <c r="J293" s="72" t="s">
        <v>353</v>
      </c>
      <c r="K293" s="274">
        <v>12</v>
      </c>
      <c r="L293" s="253">
        <v>24</v>
      </c>
      <c r="M293" s="275" t="s">
        <v>21</v>
      </c>
    </row>
    <row r="294" spans="1:13">
      <c r="A294" s="71">
        <v>6</v>
      </c>
      <c r="B294" s="11" t="s">
        <v>400</v>
      </c>
      <c r="C294" s="30" t="s">
        <v>650</v>
      </c>
      <c r="D294" s="105" t="s">
        <v>651</v>
      </c>
      <c r="E294" s="106">
        <v>7.2</v>
      </c>
      <c r="F294" s="107" t="s">
        <v>29</v>
      </c>
      <c r="G294" s="107" t="s">
        <v>30</v>
      </c>
      <c r="H294" s="108" t="s">
        <v>31</v>
      </c>
      <c r="I294" s="284" t="s">
        <v>100</v>
      </c>
      <c r="J294" s="72" t="s">
        <v>381</v>
      </c>
      <c r="K294" s="274">
        <v>12</v>
      </c>
      <c r="L294" s="253">
        <v>24</v>
      </c>
      <c r="M294" s="275" t="s">
        <v>21</v>
      </c>
    </row>
    <row r="295" spans="1:13">
      <c r="A295" s="71">
        <v>7</v>
      </c>
      <c r="B295" s="11" t="s">
        <v>207</v>
      </c>
      <c r="C295" s="6" t="s">
        <v>652</v>
      </c>
      <c r="D295" s="69" t="s">
        <v>653</v>
      </c>
      <c r="E295" s="70">
        <v>7.3</v>
      </c>
      <c r="F295" s="71" t="s">
        <v>29</v>
      </c>
      <c r="G295" s="71" t="s">
        <v>30</v>
      </c>
      <c r="H295" s="72" t="s">
        <v>31</v>
      </c>
      <c r="I295" s="71" t="s">
        <v>182</v>
      </c>
      <c r="J295" s="72" t="s">
        <v>654</v>
      </c>
      <c r="K295" s="274">
        <v>12</v>
      </c>
      <c r="L295" s="253">
        <v>24</v>
      </c>
      <c r="M295" s="275" t="s">
        <v>21</v>
      </c>
    </row>
    <row r="296" spans="1:13">
      <c r="A296" s="71">
        <v>8</v>
      </c>
      <c r="B296" s="11" t="s">
        <v>655</v>
      </c>
      <c r="C296" s="6" t="s">
        <v>656</v>
      </c>
      <c r="D296" s="69" t="s">
        <v>175</v>
      </c>
      <c r="E296" s="70">
        <v>7.7</v>
      </c>
      <c r="F296" s="71" t="s">
        <v>29</v>
      </c>
      <c r="G296" s="71" t="s">
        <v>30</v>
      </c>
      <c r="H296" s="72" t="s">
        <v>31</v>
      </c>
      <c r="I296" s="71" t="s">
        <v>105</v>
      </c>
      <c r="J296" s="72" t="s">
        <v>657</v>
      </c>
      <c r="K296" s="274">
        <v>12</v>
      </c>
      <c r="L296" s="253">
        <v>24</v>
      </c>
      <c r="M296" s="275" t="s">
        <v>21</v>
      </c>
    </row>
    <row r="297" spans="1:13">
      <c r="A297" s="71">
        <v>9</v>
      </c>
      <c r="B297" s="11" t="s">
        <v>129</v>
      </c>
      <c r="C297" s="6" t="s">
        <v>658</v>
      </c>
      <c r="D297" s="69" t="s">
        <v>423</v>
      </c>
      <c r="E297" s="70">
        <v>7.7</v>
      </c>
      <c r="F297" s="71" t="s">
        <v>29</v>
      </c>
      <c r="G297" s="71" t="s">
        <v>30</v>
      </c>
      <c r="H297" s="72" t="s">
        <v>31</v>
      </c>
      <c r="I297" s="71" t="s">
        <v>105</v>
      </c>
      <c r="J297" s="72" t="s">
        <v>147</v>
      </c>
      <c r="K297" s="274">
        <v>11.5</v>
      </c>
      <c r="L297" s="253">
        <v>29</v>
      </c>
      <c r="M297" s="275"/>
    </row>
    <row r="298" spans="1:13">
      <c r="A298" s="71">
        <v>10</v>
      </c>
      <c r="B298" s="11" t="s">
        <v>472</v>
      </c>
      <c r="C298" s="30" t="s">
        <v>659</v>
      </c>
      <c r="D298" s="105" t="s">
        <v>243</v>
      </c>
      <c r="E298" s="106">
        <v>7.3</v>
      </c>
      <c r="F298" s="107" t="s">
        <v>29</v>
      </c>
      <c r="G298" s="107" t="s">
        <v>30</v>
      </c>
      <c r="H298" s="108" t="s">
        <v>31</v>
      </c>
      <c r="I298" s="284" t="s">
        <v>172</v>
      </c>
      <c r="J298" s="72" t="s">
        <v>440</v>
      </c>
      <c r="K298" s="274">
        <v>11.5</v>
      </c>
      <c r="L298" s="253">
        <v>29</v>
      </c>
      <c r="M298" s="275"/>
    </row>
    <row r="299" spans="1:13">
      <c r="A299" s="71">
        <v>11</v>
      </c>
      <c r="B299" s="11" t="s">
        <v>660</v>
      </c>
      <c r="C299" s="6" t="s">
        <v>583</v>
      </c>
      <c r="D299" s="69" t="s">
        <v>584</v>
      </c>
      <c r="E299" s="70">
        <v>7.1</v>
      </c>
      <c r="F299" s="71" t="s">
        <v>29</v>
      </c>
      <c r="G299" s="71" t="s">
        <v>30</v>
      </c>
      <c r="H299" s="72" t="s">
        <v>31</v>
      </c>
      <c r="I299" s="71" t="s">
        <v>167</v>
      </c>
      <c r="J299" s="72" t="s">
        <v>661</v>
      </c>
      <c r="K299" s="274">
        <v>11.5</v>
      </c>
      <c r="L299" s="253">
        <v>29</v>
      </c>
      <c r="M299" s="275"/>
    </row>
    <row r="300" spans="1:13">
      <c r="A300" s="71">
        <v>12</v>
      </c>
      <c r="B300" s="11" t="s">
        <v>343</v>
      </c>
      <c r="C300" s="6" t="s">
        <v>662</v>
      </c>
      <c r="D300" s="69" t="s">
        <v>613</v>
      </c>
      <c r="E300" s="70">
        <v>7.7</v>
      </c>
      <c r="F300" s="71" t="s">
        <v>29</v>
      </c>
      <c r="G300" s="71" t="s">
        <v>30</v>
      </c>
      <c r="H300" s="72" t="s">
        <v>31</v>
      </c>
      <c r="I300" s="71" t="s">
        <v>105</v>
      </c>
      <c r="J300" s="72" t="s">
        <v>427</v>
      </c>
      <c r="K300" s="274">
        <v>11</v>
      </c>
      <c r="L300" s="253">
        <v>32</v>
      </c>
      <c r="M300" s="275"/>
    </row>
    <row r="301" spans="1:13">
      <c r="A301" s="71">
        <v>13</v>
      </c>
      <c r="B301" s="11" t="s">
        <v>312</v>
      </c>
      <c r="C301" s="30" t="s">
        <v>544</v>
      </c>
      <c r="D301" s="105" t="s">
        <v>79</v>
      </c>
      <c r="E301" s="106">
        <v>7.3</v>
      </c>
      <c r="F301" s="107" t="s">
        <v>29</v>
      </c>
      <c r="G301" s="107" t="s">
        <v>30</v>
      </c>
      <c r="H301" s="108" t="s">
        <v>31</v>
      </c>
      <c r="I301" s="284" t="s">
        <v>117</v>
      </c>
      <c r="J301" s="72" t="s">
        <v>469</v>
      </c>
      <c r="K301" s="274">
        <v>11</v>
      </c>
      <c r="L301" s="253">
        <v>32</v>
      </c>
      <c r="M301" s="275"/>
    </row>
    <row r="302" spans="1:13">
      <c r="A302" s="71">
        <v>14</v>
      </c>
      <c r="B302" s="11" t="s">
        <v>222</v>
      </c>
      <c r="C302" s="6" t="s">
        <v>663</v>
      </c>
      <c r="D302" s="69" t="s">
        <v>342</v>
      </c>
      <c r="E302" s="70">
        <v>7.1</v>
      </c>
      <c r="F302" s="71" t="s">
        <v>29</v>
      </c>
      <c r="G302" s="71" t="s">
        <v>30</v>
      </c>
      <c r="H302" s="72" t="s">
        <v>31</v>
      </c>
      <c r="I302" s="71" t="s">
        <v>206</v>
      </c>
      <c r="J302" s="72" t="s">
        <v>664</v>
      </c>
      <c r="K302" s="274">
        <v>11</v>
      </c>
      <c r="L302" s="253">
        <v>32</v>
      </c>
      <c r="M302" s="275"/>
    </row>
    <row r="303" spans="1:13">
      <c r="A303" s="71">
        <v>15</v>
      </c>
      <c r="B303" s="11" t="s">
        <v>228</v>
      </c>
      <c r="C303" s="6" t="s">
        <v>665</v>
      </c>
      <c r="D303" s="69" t="s">
        <v>607</v>
      </c>
      <c r="E303" s="70">
        <v>7.1</v>
      </c>
      <c r="F303" s="71" t="s">
        <v>53</v>
      </c>
      <c r="G303" s="71" t="s">
        <v>30</v>
      </c>
      <c r="H303" s="72" t="s">
        <v>31</v>
      </c>
      <c r="I303" s="71" t="s">
        <v>182</v>
      </c>
      <c r="J303" s="72" t="s">
        <v>261</v>
      </c>
      <c r="K303" s="274">
        <v>10.5</v>
      </c>
      <c r="L303" s="253">
        <v>35</v>
      </c>
      <c r="M303" s="275"/>
    </row>
    <row r="304" spans="1:13">
      <c r="A304" s="71">
        <v>16</v>
      </c>
      <c r="B304" s="11" t="s">
        <v>299</v>
      </c>
      <c r="C304" s="6" t="s">
        <v>666</v>
      </c>
      <c r="D304" s="69" t="s">
        <v>275</v>
      </c>
      <c r="E304" s="70">
        <v>7.3</v>
      </c>
      <c r="F304" s="71" t="s">
        <v>53</v>
      </c>
      <c r="G304" s="71" t="s">
        <v>164</v>
      </c>
      <c r="H304" s="72" t="s">
        <v>31</v>
      </c>
      <c r="I304" s="71" t="s">
        <v>93</v>
      </c>
      <c r="J304" s="72" t="s">
        <v>194</v>
      </c>
      <c r="K304" s="274">
        <v>10.5</v>
      </c>
      <c r="L304" s="253">
        <v>35</v>
      </c>
      <c r="M304" s="275"/>
    </row>
    <row r="305" spans="1:13">
      <c r="A305" s="71">
        <v>17</v>
      </c>
      <c r="B305" s="11" t="s">
        <v>344</v>
      </c>
      <c r="C305" s="6" t="s">
        <v>667</v>
      </c>
      <c r="D305" s="69" t="s">
        <v>668</v>
      </c>
      <c r="E305" s="70">
        <v>7.4</v>
      </c>
      <c r="F305" s="71" t="s">
        <v>72</v>
      </c>
      <c r="G305" s="71" t="s">
        <v>73</v>
      </c>
      <c r="H305" s="72" t="s">
        <v>31</v>
      </c>
      <c r="I305" s="71" t="s">
        <v>74</v>
      </c>
      <c r="J305" s="72" t="s">
        <v>207</v>
      </c>
      <c r="K305" s="274">
        <v>10.5</v>
      </c>
      <c r="L305" s="253">
        <v>35</v>
      </c>
      <c r="M305" s="275"/>
    </row>
    <row r="306" spans="1:13">
      <c r="A306" s="71">
        <v>18</v>
      </c>
      <c r="B306" s="11" t="s">
        <v>199</v>
      </c>
      <c r="C306" s="30" t="s">
        <v>669</v>
      </c>
      <c r="D306" s="105" t="s">
        <v>670</v>
      </c>
      <c r="E306" s="106">
        <v>7.2</v>
      </c>
      <c r="F306" s="107" t="s">
        <v>29</v>
      </c>
      <c r="G306" s="107" t="s">
        <v>30</v>
      </c>
      <c r="H306" s="108" t="s">
        <v>31</v>
      </c>
      <c r="I306" s="284" t="s">
        <v>32</v>
      </c>
      <c r="J306" s="72" t="s">
        <v>222</v>
      </c>
      <c r="K306" s="274">
        <v>10.5</v>
      </c>
      <c r="L306" s="253">
        <v>35</v>
      </c>
      <c r="M306" s="275"/>
    </row>
    <row r="307" spans="1:13">
      <c r="A307" s="71">
        <v>1</v>
      </c>
      <c r="B307" s="11" t="s">
        <v>414</v>
      </c>
      <c r="C307" s="30" t="s">
        <v>671</v>
      </c>
      <c r="D307" s="105" t="s">
        <v>672</v>
      </c>
      <c r="E307" s="106">
        <v>7.3</v>
      </c>
      <c r="F307" s="107" t="s">
        <v>29</v>
      </c>
      <c r="G307" s="107" t="s">
        <v>30</v>
      </c>
      <c r="H307" s="108" t="s">
        <v>31</v>
      </c>
      <c r="I307" s="284" t="s">
        <v>32</v>
      </c>
      <c r="J307" s="72" t="s">
        <v>406</v>
      </c>
      <c r="K307" s="274">
        <v>10.5</v>
      </c>
      <c r="L307" s="253">
        <v>35</v>
      </c>
      <c r="M307" s="275"/>
    </row>
    <row r="308" spans="1:13">
      <c r="A308" s="103">
        <v>2</v>
      </c>
      <c r="B308" s="28" t="s">
        <v>380</v>
      </c>
      <c r="C308" s="29" t="s">
        <v>573</v>
      </c>
      <c r="D308" s="101" t="s">
        <v>366</v>
      </c>
      <c r="E308" s="102">
        <v>7.7</v>
      </c>
      <c r="F308" s="103" t="s">
        <v>29</v>
      </c>
      <c r="G308" s="103" t="s">
        <v>30</v>
      </c>
      <c r="H308" s="104" t="s">
        <v>31</v>
      </c>
      <c r="I308" s="71" t="s">
        <v>105</v>
      </c>
      <c r="J308" s="72" t="s">
        <v>398</v>
      </c>
      <c r="K308" s="274">
        <v>10.5</v>
      </c>
      <c r="L308" s="253">
        <v>35</v>
      </c>
      <c r="M308" s="275"/>
    </row>
    <row r="309" spans="1:13">
      <c r="A309" s="71">
        <v>3</v>
      </c>
      <c r="B309" s="11" t="s">
        <v>237</v>
      </c>
      <c r="C309" s="6" t="s">
        <v>673</v>
      </c>
      <c r="D309" s="69" t="s">
        <v>674</v>
      </c>
      <c r="E309" s="70">
        <v>7.1</v>
      </c>
      <c r="F309" s="71" t="s">
        <v>29</v>
      </c>
      <c r="G309" s="71" t="s">
        <v>30</v>
      </c>
      <c r="H309" s="72" t="s">
        <v>31</v>
      </c>
      <c r="I309" s="71" t="s">
        <v>80</v>
      </c>
      <c r="J309" s="72" t="s">
        <v>266</v>
      </c>
      <c r="K309" s="274">
        <v>10.5</v>
      </c>
      <c r="L309" s="253">
        <v>35</v>
      </c>
      <c r="M309" s="275"/>
    </row>
    <row r="310" spans="1:13">
      <c r="A310" s="71">
        <v>4</v>
      </c>
      <c r="B310" s="11" t="s">
        <v>395</v>
      </c>
      <c r="C310" s="30" t="s">
        <v>675</v>
      </c>
      <c r="D310" s="105" t="s">
        <v>676</v>
      </c>
      <c r="E310" s="106">
        <v>7.2</v>
      </c>
      <c r="F310" s="107" t="s">
        <v>29</v>
      </c>
      <c r="G310" s="107" t="s">
        <v>30</v>
      </c>
      <c r="H310" s="108" t="s">
        <v>31</v>
      </c>
      <c r="I310" s="284" t="s">
        <v>117</v>
      </c>
      <c r="J310" s="72" t="s">
        <v>677</v>
      </c>
      <c r="K310" s="274">
        <v>10</v>
      </c>
      <c r="L310" s="253">
        <v>42</v>
      </c>
      <c r="M310" s="275"/>
    </row>
    <row r="311" spans="1:13">
      <c r="A311" s="71">
        <v>5</v>
      </c>
      <c r="B311" s="11" t="s">
        <v>596</v>
      </c>
      <c r="C311" s="6" t="s">
        <v>678</v>
      </c>
      <c r="D311" s="69" t="s">
        <v>212</v>
      </c>
      <c r="E311" s="70">
        <v>7.4</v>
      </c>
      <c r="F311" s="71" t="s">
        <v>29</v>
      </c>
      <c r="G311" s="71" t="s">
        <v>30</v>
      </c>
      <c r="H311" s="72" t="s">
        <v>31</v>
      </c>
      <c r="I311" s="71" t="s">
        <v>105</v>
      </c>
      <c r="J311" s="72" t="s">
        <v>679</v>
      </c>
      <c r="K311" s="274">
        <v>10</v>
      </c>
      <c r="L311" s="253">
        <v>42</v>
      </c>
      <c r="M311" s="275"/>
    </row>
    <row r="312" spans="1:13">
      <c r="A312" s="71">
        <v>6</v>
      </c>
      <c r="B312" s="11" t="s">
        <v>680</v>
      </c>
      <c r="C312" s="6" t="s">
        <v>681</v>
      </c>
      <c r="D312" s="69" t="s">
        <v>66</v>
      </c>
      <c r="E312" s="70">
        <v>7.1</v>
      </c>
      <c r="F312" s="71" t="s">
        <v>29</v>
      </c>
      <c r="G312" s="71" t="s">
        <v>30</v>
      </c>
      <c r="H312" s="72" t="s">
        <v>31</v>
      </c>
      <c r="I312" s="71" t="s">
        <v>167</v>
      </c>
      <c r="J312" s="72" t="s">
        <v>33</v>
      </c>
      <c r="K312" s="274">
        <v>9.5</v>
      </c>
      <c r="L312" s="253">
        <v>44</v>
      </c>
      <c r="M312" s="275"/>
    </row>
    <row r="313" spans="1:13">
      <c r="A313" s="103">
        <v>7</v>
      </c>
      <c r="B313" s="11" t="s">
        <v>444</v>
      </c>
      <c r="C313" s="30" t="s">
        <v>682</v>
      </c>
      <c r="D313" s="105" t="s">
        <v>683</v>
      </c>
      <c r="E313" s="106">
        <v>7.2</v>
      </c>
      <c r="F313" s="107" t="s">
        <v>29</v>
      </c>
      <c r="G313" s="107" t="s">
        <v>30</v>
      </c>
      <c r="H313" s="108" t="s">
        <v>31</v>
      </c>
      <c r="I313" s="284" t="s">
        <v>133</v>
      </c>
      <c r="J313" s="72" t="s">
        <v>684</v>
      </c>
      <c r="K313" s="274">
        <v>9.5</v>
      </c>
      <c r="L313" s="253">
        <v>44</v>
      </c>
      <c r="M313" s="275"/>
    </row>
    <row r="314" spans="1:13">
      <c r="A314" s="71">
        <v>8</v>
      </c>
      <c r="B314" s="11" t="s">
        <v>202</v>
      </c>
      <c r="C314" s="30" t="s">
        <v>685</v>
      </c>
      <c r="D314" s="105" t="s">
        <v>423</v>
      </c>
      <c r="E314" s="106">
        <v>7.2</v>
      </c>
      <c r="F314" s="107" t="s">
        <v>29</v>
      </c>
      <c r="G314" s="107" t="s">
        <v>30</v>
      </c>
      <c r="H314" s="108" t="s">
        <v>31</v>
      </c>
      <c r="I314" s="284" t="s">
        <v>100</v>
      </c>
      <c r="J314" s="72" t="s">
        <v>43</v>
      </c>
      <c r="K314" s="274">
        <v>9</v>
      </c>
      <c r="L314" s="253">
        <v>46</v>
      </c>
      <c r="M314" s="275"/>
    </row>
    <row r="315" spans="1:13">
      <c r="A315" s="71">
        <v>9</v>
      </c>
      <c r="B315" s="11" t="s">
        <v>347</v>
      </c>
      <c r="C315" s="6" t="s">
        <v>686</v>
      </c>
      <c r="D315" s="69" t="s">
        <v>42</v>
      </c>
      <c r="E315" s="70">
        <v>7.2</v>
      </c>
      <c r="F315" s="71" t="s">
        <v>53</v>
      </c>
      <c r="G315" s="71" t="s">
        <v>30</v>
      </c>
      <c r="H315" s="72" t="s">
        <v>31</v>
      </c>
      <c r="I315" s="71" t="s">
        <v>182</v>
      </c>
      <c r="J315" s="72" t="s">
        <v>176</v>
      </c>
      <c r="K315" s="274">
        <v>9</v>
      </c>
      <c r="L315" s="253">
        <v>46</v>
      </c>
      <c r="M315" s="275"/>
    </row>
    <row r="316" spans="1:13">
      <c r="A316" s="71">
        <v>10</v>
      </c>
      <c r="B316" s="11" t="s">
        <v>150</v>
      </c>
      <c r="C316" s="30" t="s">
        <v>687</v>
      </c>
      <c r="D316" s="105" t="s">
        <v>275</v>
      </c>
      <c r="E316" s="106">
        <v>7.3</v>
      </c>
      <c r="F316" s="107" t="s">
        <v>29</v>
      </c>
      <c r="G316" s="107" t="s">
        <v>30</v>
      </c>
      <c r="H316" s="108" t="s">
        <v>31</v>
      </c>
      <c r="I316" s="284" t="s">
        <v>32</v>
      </c>
      <c r="J316" s="72" t="s">
        <v>276</v>
      </c>
      <c r="K316" s="274">
        <v>8.5</v>
      </c>
      <c r="L316" s="253">
        <v>48</v>
      </c>
      <c r="M316" s="275"/>
    </row>
    <row r="317" spans="1:13">
      <c r="A317" s="71">
        <v>11</v>
      </c>
      <c r="B317" s="11" t="s">
        <v>254</v>
      </c>
      <c r="C317" s="6" t="s">
        <v>688</v>
      </c>
      <c r="D317" s="69" t="s">
        <v>62</v>
      </c>
      <c r="E317" s="70">
        <v>7.4</v>
      </c>
      <c r="F317" s="71" t="s">
        <v>72</v>
      </c>
      <c r="G317" s="71" t="s">
        <v>73</v>
      </c>
      <c r="H317" s="72" t="s">
        <v>31</v>
      </c>
      <c r="I317" s="71" t="s">
        <v>74</v>
      </c>
      <c r="J317" s="72" t="s">
        <v>388</v>
      </c>
      <c r="K317" s="274">
        <v>8</v>
      </c>
      <c r="L317" s="253">
        <v>49</v>
      </c>
      <c r="M317" s="275"/>
    </row>
    <row r="318" spans="1:13">
      <c r="A318" s="103">
        <v>12</v>
      </c>
      <c r="B318" s="11" t="s">
        <v>75</v>
      </c>
      <c r="C318" s="30" t="s">
        <v>689</v>
      </c>
      <c r="D318" s="105" t="s">
        <v>423</v>
      </c>
      <c r="E318" s="106">
        <v>7.3</v>
      </c>
      <c r="F318" s="107" t="s">
        <v>29</v>
      </c>
      <c r="G318" s="107" t="s">
        <v>30</v>
      </c>
      <c r="H318" s="108" t="s">
        <v>31</v>
      </c>
      <c r="I318" s="284" t="s">
        <v>32</v>
      </c>
      <c r="J318" s="72" t="s">
        <v>284</v>
      </c>
      <c r="K318" s="274">
        <v>8</v>
      </c>
      <c r="L318" s="253">
        <v>49</v>
      </c>
      <c r="M318" s="275"/>
    </row>
    <row r="319" spans="1:13">
      <c r="A319" s="71">
        <v>13</v>
      </c>
      <c r="B319" s="11" t="s">
        <v>321</v>
      </c>
      <c r="C319" s="30" t="s">
        <v>690</v>
      </c>
      <c r="D319" s="105" t="s">
        <v>149</v>
      </c>
      <c r="E319" s="106">
        <v>7.2</v>
      </c>
      <c r="F319" s="107" t="s">
        <v>29</v>
      </c>
      <c r="G319" s="107" t="s">
        <v>30</v>
      </c>
      <c r="H319" s="108" t="s">
        <v>31</v>
      </c>
      <c r="I319" s="284" t="s">
        <v>100</v>
      </c>
      <c r="J319" s="72" t="s">
        <v>160</v>
      </c>
      <c r="K319" s="274">
        <v>8</v>
      </c>
      <c r="L319" s="253">
        <v>49</v>
      </c>
      <c r="M319" s="275"/>
    </row>
    <row r="320" spans="1:13">
      <c r="A320" s="71">
        <v>14</v>
      </c>
      <c r="B320" s="11" t="s">
        <v>418</v>
      </c>
      <c r="C320" s="30" t="s">
        <v>691</v>
      </c>
      <c r="D320" s="105" t="s">
        <v>42</v>
      </c>
      <c r="E320" s="106">
        <v>7.2</v>
      </c>
      <c r="F320" s="107" t="s">
        <v>29</v>
      </c>
      <c r="G320" s="107" t="s">
        <v>30</v>
      </c>
      <c r="H320" s="108" t="s">
        <v>31</v>
      </c>
      <c r="I320" s="284" t="s">
        <v>133</v>
      </c>
      <c r="J320" s="72" t="s">
        <v>618</v>
      </c>
      <c r="K320" s="274">
        <v>8</v>
      </c>
      <c r="L320" s="253">
        <v>49</v>
      </c>
      <c r="M320" s="275"/>
    </row>
    <row r="321" spans="1:13">
      <c r="A321" s="71">
        <v>15</v>
      </c>
      <c r="B321" s="11" t="s">
        <v>375</v>
      </c>
      <c r="C321" s="6" t="s">
        <v>214</v>
      </c>
      <c r="D321" s="69" t="s">
        <v>155</v>
      </c>
      <c r="E321" s="70">
        <v>7.1</v>
      </c>
      <c r="F321" s="71" t="s">
        <v>53</v>
      </c>
      <c r="G321" s="71" t="s">
        <v>164</v>
      </c>
      <c r="H321" s="72" t="s">
        <v>31</v>
      </c>
      <c r="I321" s="71" t="s">
        <v>93</v>
      </c>
      <c r="J321" s="72" t="s">
        <v>639</v>
      </c>
      <c r="K321" s="274">
        <v>8</v>
      </c>
      <c r="L321" s="253">
        <v>49</v>
      </c>
      <c r="M321" s="275"/>
    </row>
    <row r="322" spans="1:13">
      <c r="A322" s="71">
        <v>16</v>
      </c>
      <c r="B322" s="11" t="s">
        <v>85</v>
      </c>
      <c r="C322" s="6" t="s">
        <v>640</v>
      </c>
      <c r="D322" s="69" t="s">
        <v>192</v>
      </c>
      <c r="E322" s="70">
        <v>7.3</v>
      </c>
      <c r="F322" s="71" t="s">
        <v>29</v>
      </c>
      <c r="G322" s="71" t="s">
        <v>30</v>
      </c>
      <c r="H322" s="72" t="s">
        <v>31</v>
      </c>
      <c r="I322" s="71" t="s">
        <v>80</v>
      </c>
      <c r="J322" s="72" t="s">
        <v>692</v>
      </c>
      <c r="K322" s="274">
        <v>8</v>
      </c>
      <c r="L322" s="253">
        <v>49</v>
      </c>
      <c r="M322" s="275"/>
    </row>
    <row r="323" spans="1:13">
      <c r="A323" s="103">
        <v>17</v>
      </c>
      <c r="B323" s="11" t="s">
        <v>94</v>
      </c>
      <c r="C323" s="6" t="s">
        <v>693</v>
      </c>
      <c r="D323" s="69" t="s">
        <v>155</v>
      </c>
      <c r="E323" s="70">
        <v>7.2</v>
      </c>
      <c r="F323" s="71" t="s">
        <v>29</v>
      </c>
      <c r="G323" s="71" t="s">
        <v>30</v>
      </c>
      <c r="H323" s="72" t="s">
        <v>31</v>
      </c>
      <c r="I323" s="71" t="s">
        <v>206</v>
      </c>
      <c r="J323" s="72" t="s">
        <v>620</v>
      </c>
      <c r="K323" s="274">
        <v>7.5</v>
      </c>
      <c r="L323" s="253">
        <v>55</v>
      </c>
      <c r="M323" s="275"/>
    </row>
    <row r="324" spans="1:13">
      <c r="A324" s="71">
        <v>18</v>
      </c>
      <c r="B324" s="11" t="s">
        <v>157</v>
      </c>
      <c r="C324" s="6" t="s">
        <v>694</v>
      </c>
      <c r="D324" s="69" t="s">
        <v>606</v>
      </c>
      <c r="E324" s="70">
        <v>7.3</v>
      </c>
      <c r="F324" s="71" t="s">
        <v>29</v>
      </c>
      <c r="G324" s="71" t="s">
        <v>30</v>
      </c>
      <c r="H324" s="72" t="s">
        <v>31</v>
      </c>
      <c r="I324" s="71" t="s">
        <v>80</v>
      </c>
      <c r="J324" s="72" t="s">
        <v>232</v>
      </c>
      <c r="K324" s="274">
        <v>7</v>
      </c>
      <c r="L324" s="253">
        <v>56</v>
      </c>
      <c r="M324" s="275"/>
    </row>
    <row r="325" spans="1:13">
      <c r="A325" s="71">
        <v>19</v>
      </c>
      <c r="B325" s="11" t="s">
        <v>393</v>
      </c>
      <c r="C325" s="6" t="s">
        <v>695</v>
      </c>
      <c r="D325" s="69" t="s">
        <v>595</v>
      </c>
      <c r="E325" s="70">
        <v>7.1</v>
      </c>
      <c r="F325" s="71" t="s">
        <v>29</v>
      </c>
      <c r="G325" s="71" t="s">
        <v>30</v>
      </c>
      <c r="H325" s="72" t="s">
        <v>31</v>
      </c>
      <c r="I325" s="71" t="s">
        <v>230</v>
      </c>
      <c r="J325" s="72" t="s">
        <v>660</v>
      </c>
      <c r="K325" s="274">
        <v>7</v>
      </c>
      <c r="L325" s="253">
        <v>56</v>
      </c>
      <c r="M325" s="275"/>
    </row>
    <row r="326" spans="1:13">
      <c r="A326" s="71">
        <v>20</v>
      </c>
      <c r="B326" s="28" t="s">
        <v>97</v>
      </c>
      <c r="C326" s="31" t="s">
        <v>696</v>
      </c>
      <c r="D326" s="109" t="s">
        <v>163</v>
      </c>
      <c r="E326" s="110">
        <v>7.1</v>
      </c>
      <c r="F326" s="111" t="s">
        <v>29</v>
      </c>
      <c r="G326" s="111" t="s">
        <v>30</v>
      </c>
      <c r="H326" s="112" t="s">
        <v>31</v>
      </c>
      <c r="I326" s="284" t="s">
        <v>172</v>
      </c>
      <c r="J326" s="72" t="s">
        <v>161</v>
      </c>
      <c r="K326" s="274">
        <v>6.5</v>
      </c>
      <c r="L326" s="253">
        <v>58</v>
      </c>
      <c r="M326" s="275"/>
    </row>
    <row r="327" spans="1:13">
      <c r="A327" s="71">
        <v>21</v>
      </c>
      <c r="B327" s="11" t="s">
        <v>369</v>
      </c>
      <c r="C327" s="6" t="s">
        <v>697</v>
      </c>
      <c r="D327" s="105" t="s">
        <v>698</v>
      </c>
      <c r="E327" s="106">
        <v>7.1</v>
      </c>
      <c r="F327" s="107" t="s">
        <v>29</v>
      </c>
      <c r="G327" s="107" t="s">
        <v>30</v>
      </c>
      <c r="H327" s="108" t="s">
        <v>31</v>
      </c>
      <c r="I327" s="284" t="s">
        <v>122</v>
      </c>
      <c r="J327" s="72" t="s">
        <v>223</v>
      </c>
      <c r="K327" s="274">
        <v>6.5</v>
      </c>
      <c r="L327" s="253">
        <v>58</v>
      </c>
      <c r="M327" s="275"/>
    </row>
    <row r="328" spans="1:13">
      <c r="A328" s="103">
        <v>22</v>
      </c>
      <c r="B328" s="11" t="s">
        <v>325</v>
      </c>
      <c r="C328" s="30" t="s">
        <v>699</v>
      </c>
      <c r="D328" s="105" t="s">
        <v>423</v>
      </c>
      <c r="E328" s="106">
        <v>7.2</v>
      </c>
      <c r="F328" s="107" t="s">
        <v>29</v>
      </c>
      <c r="G328" s="107" t="s">
        <v>30</v>
      </c>
      <c r="H328" s="108" t="s">
        <v>31</v>
      </c>
      <c r="I328" s="284" t="s">
        <v>100</v>
      </c>
      <c r="J328" s="72" t="s">
        <v>59</v>
      </c>
      <c r="K328" s="274">
        <v>6.5</v>
      </c>
      <c r="L328" s="253">
        <v>58</v>
      </c>
      <c r="M328" s="275"/>
    </row>
    <row r="329" spans="1:13">
      <c r="A329" s="77">
        <v>1</v>
      </c>
      <c r="B329" s="14" t="s">
        <v>700</v>
      </c>
      <c r="C329" s="13" t="s">
        <v>701</v>
      </c>
      <c r="D329" s="78" t="s">
        <v>84</v>
      </c>
      <c r="E329" s="79">
        <v>7.7</v>
      </c>
      <c r="F329" s="77" t="s">
        <v>29</v>
      </c>
      <c r="G329" s="77" t="s">
        <v>30</v>
      </c>
      <c r="H329" s="91" t="s">
        <v>271</v>
      </c>
      <c r="I329" s="77" t="s">
        <v>58</v>
      </c>
      <c r="J329" s="91" t="s">
        <v>393</v>
      </c>
      <c r="K329" s="274">
        <v>17.899999999999999</v>
      </c>
      <c r="L329" s="253">
        <v>1</v>
      </c>
      <c r="M329" s="275" t="s">
        <v>18</v>
      </c>
    </row>
    <row r="330" spans="1:13">
      <c r="A330" s="77">
        <v>2</v>
      </c>
      <c r="B330" s="14" t="s">
        <v>679</v>
      </c>
      <c r="C330" s="13" t="s">
        <v>214</v>
      </c>
      <c r="D330" s="78" t="s">
        <v>634</v>
      </c>
      <c r="E330" s="79">
        <v>7.1</v>
      </c>
      <c r="F330" s="77" t="s">
        <v>29</v>
      </c>
      <c r="G330" s="77" t="s">
        <v>30</v>
      </c>
      <c r="H330" s="91" t="s">
        <v>271</v>
      </c>
      <c r="I330" s="77" t="s">
        <v>37</v>
      </c>
      <c r="J330" s="91" t="s">
        <v>515</v>
      </c>
      <c r="K330" s="274">
        <v>15.8</v>
      </c>
      <c r="L330" s="253">
        <v>2</v>
      </c>
      <c r="M330" s="275" t="s">
        <v>19</v>
      </c>
    </row>
    <row r="331" spans="1:13">
      <c r="A331" s="77">
        <v>3</v>
      </c>
      <c r="B331" s="14" t="s">
        <v>624</v>
      </c>
      <c r="C331" s="13" t="s">
        <v>702</v>
      </c>
      <c r="D331" s="78" t="s">
        <v>613</v>
      </c>
      <c r="E331" s="79">
        <v>7.1</v>
      </c>
      <c r="F331" s="77" t="s">
        <v>29</v>
      </c>
      <c r="G331" s="77" t="s">
        <v>30</v>
      </c>
      <c r="H331" s="91" t="s">
        <v>271</v>
      </c>
      <c r="I331" s="77" t="s">
        <v>167</v>
      </c>
      <c r="J331" s="91" t="s">
        <v>443</v>
      </c>
      <c r="K331" s="274">
        <v>15.7</v>
      </c>
      <c r="L331" s="253">
        <v>3</v>
      </c>
      <c r="M331" s="275" t="s">
        <v>19</v>
      </c>
    </row>
    <row r="332" spans="1:13">
      <c r="A332" s="77">
        <v>4</v>
      </c>
      <c r="B332" s="14" t="s">
        <v>81</v>
      </c>
      <c r="C332" s="20" t="s">
        <v>703</v>
      </c>
      <c r="D332" s="88" t="s">
        <v>423</v>
      </c>
      <c r="E332" s="113">
        <v>7.2</v>
      </c>
      <c r="F332" s="90" t="s">
        <v>704</v>
      </c>
      <c r="G332" s="90" t="s">
        <v>705</v>
      </c>
      <c r="H332" s="114" t="s">
        <v>271</v>
      </c>
      <c r="I332" s="285" t="s">
        <v>100</v>
      </c>
      <c r="J332" s="91" t="s">
        <v>296</v>
      </c>
      <c r="K332" s="274">
        <v>15.7</v>
      </c>
      <c r="L332" s="253">
        <v>3</v>
      </c>
      <c r="M332" s="275" t="s">
        <v>19</v>
      </c>
    </row>
    <row r="333" spans="1:13">
      <c r="A333" s="77">
        <v>5</v>
      </c>
      <c r="B333" s="14" t="s">
        <v>706</v>
      </c>
      <c r="C333" s="13" t="s">
        <v>707</v>
      </c>
      <c r="D333" s="78" t="s">
        <v>423</v>
      </c>
      <c r="E333" s="79">
        <v>7.1</v>
      </c>
      <c r="F333" s="77" t="s">
        <v>29</v>
      </c>
      <c r="G333" s="77" t="s">
        <v>30</v>
      </c>
      <c r="H333" s="91" t="s">
        <v>271</v>
      </c>
      <c r="I333" s="77" t="s">
        <v>37</v>
      </c>
      <c r="J333" s="91" t="s">
        <v>494</v>
      </c>
      <c r="K333" s="274">
        <v>15.7</v>
      </c>
      <c r="L333" s="253">
        <v>3</v>
      </c>
      <c r="M333" s="275" t="s">
        <v>19</v>
      </c>
    </row>
    <row r="334" spans="1:13">
      <c r="A334" s="77">
        <v>6</v>
      </c>
      <c r="B334" s="14" t="s">
        <v>708</v>
      </c>
      <c r="C334" s="13" t="s">
        <v>521</v>
      </c>
      <c r="D334" s="78" t="s">
        <v>510</v>
      </c>
      <c r="E334" s="79">
        <v>7.7</v>
      </c>
      <c r="F334" s="77" t="s">
        <v>29</v>
      </c>
      <c r="G334" s="77" t="s">
        <v>30</v>
      </c>
      <c r="H334" s="91" t="s">
        <v>271</v>
      </c>
      <c r="I334" s="77" t="s">
        <v>105</v>
      </c>
      <c r="J334" s="91" t="s">
        <v>302</v>
      </c>
      <c r="K334" s="274">
        <v>15.6</v>
      </c>
      <c r="L334" s="253">
        <v>6</v>
      </c>
      <c r="M334" s="275" t="s">
        <v>20</v>
      </c>
    </row>
    <row r="335" spans="1:13">
      <c r="A335" s="77">
        <v>7</v>
      </c>
      <c r="B335" s="14" t="s">
        <v>585</v>
      </c>
      <c r="C335" s="13" t="s">
        <v>709</v>
      </c>
      <c r="D335" s="78" t="s">
        <v>66</v>
      </c>
      <c r="E335" s="79">
        <v>7.1</v>
      </c>
      <c r="F335" s="77" t="s">
        <v>29</v>
      </c>
      <c r="G335" s="77" t="s">
        <v>30</v>
      </c>
      <c r="H335" s="91" t="s">
        <v>271</v>
      </c>
      <c r="I335" s="77" t="s">
        <v>37</v>
      </c>
      <c r="J335" s="91" t="s">
        <v>220</v>
      </c>
      <c r="K335" s="274">
        <v>15.5</v>
      </c>
      <c r="L335" s="253">
        <v>7</v>
      </c>
      <c r="M335" s="275" t="s">
        <v>20</v>
      </c>
    </row>
    <row r="336" spans="1:13">
      <c r="A336" s="77">
        <v>8</v>
      </c>
      <c r="B336" s="14" t="s">
        <v>710</v>
      </c>
      <c r="C336" s="13" t="s">
        <v>711</v>
      </c>
      <c r="D336" s="78" t="s">
        <v>466</v>
      </c>
      <c r="E336" s="79">
        <v>7.1</v>
      </c>
      <c r="F336" s="77" t="s">
        <v>29</v>
      </c>
      <c r="G336" s="77" t="s">
        <v>30</v>
      </c>
      <c r="H336" s="91" t="s">
        <v>271</v>
      </c>
      <c r="I336" s="77" t="s">
        <v>167</v>
      </c>
      <c r="J336" s="91" t="s">
        <v>203</v>
      </c>
      <c r="K336" s="274">
        <v>15.4</v>
      </c>
      <c r="L336" s="253">
        <v>8</v>
      </c>
      <c r="M336" s="275" t="s">
        <v>20</v>
      </c>
    </row>
    <row r="337" spans="1:13">
      <c r="A337" s="77">
        <v>9</v>
      </c>
      <c r="B337" s="14" t="s">
        <v>712</v>
      </c>
      <c r="C337" s="13" t="s">
        <v>713</v>
      </c>
      <c r="D337" s="78" t="s">
        <v>240</v>
      </c>
      <c r="E337" s="79">
        <v>7.7</v>
      </c>
      <c r="F337" s="77" t="s">
        <v>29</v>
      </c>
      <c r="G337" s="77" t="s">
        <v>30</v>
      </c>
      <c r="H337" s="91" t="s">
        <v>271</v>
      </c>
      <c r="I337" s="77" t="s">
        <v>105</v>
      </c>
      <c r="J337" s="91" t="s">
        <v>508</v>
      </c>
      <c r="K337" s="274">
        <v>15.4</v>
      </c>
      <c r="L337" s="253">
        <v>8</v>
      </c>
      <c r="M337" s="275" t="s">
        <v>20</v>
      </c>
    </row>
    <row r="338" spans="1:13">
      <c r="A338" s="77">
        <v>10</v>
      </c>
      <c r="B338" s="14" t="s">
        <v>714</v>
      </c>
      <c r="C338" s="13" t="s">
        <v>715</v>
      </c>
      <c r="D338" s="78" t="s">
        <v>548</v>
      </c>
      <c r="E338" s="79">
        <v>7.7</v>
      </c>
      <c r="F338" s="77" t="s">
        <v>29</v>
      </c>
      <c r="G338" s="77" t="s">
        <v>30</v>
      </c>
      <c r="H338" s="91" t="s">
        <v>271</v>
      </c>
      <c r="I338" s="77" t="s">
        <v>58</v>
      </c>
      <c r="J338" s="91" t="s">
        <v>312</v>
      </c>
      <c r="K338" s="274">
        <v>15.2</v>
      </c>
      <c r="L338" s="253">
        <v>10</v>
      </c>
      <c r="M338" s="275" t="s">
        <v>20</v>
      </c>
    </row>
    <row r="339" spans="1:13">
      <c r="A339" s="77">
        <v>11</v>
      </c>
      <c r="B339" s="14" t="s">
        <v>543</v>
      </c>
      <c r="C339" s="13" t="s">
        <v>716</v>
      </c>
      <c r="D339" s="78" t="s">
        <v>62</v>
      </c>
      <c r="E339" s="79">
        <v>7.1</v>
      </c>
      <c r="F339" s="77" t="s">
        <v>29</v>
      </c>
      <c r="G339" s="77" t="s">
        <v>30</v>
      </c>
      <c r="H339" s="91" t="s">
        <v>271</v>
      </c>
      <c r="I339" s="77" t="s">
        <v>167</v>
      </c>
      <c r="J339" s="91" t="s">
        <v>152</v>
      </c>
      <c r="K339" s="274">
        <v>14.6</v>
      </c>
      <c r="L339" s="253">
        <v>11</v>
      </c>
      <c r="M339" s="275" t="s">
        <v>20</v>
      </c>
    </row>
    <row r="340" spans="1:13">
      <c r="A340" s="77">
        <v>12</v>
      </c>
      <c r="B340" s="14" t="s">
        <v>717</v>
      </c>
      <c r="C340" s="13" t="s">
        <v>460</v>
      </c>
      <c r="D340" s="78" t="s">
        <v>546</v>
      </c>
      <c r="E340" s="79">
        <v>7.7</v>
      </c>
      <c r="F340" s="77" t="s">
        <v>29</v>
      </c>
      <c r="G340" s="77" t="s">
        <v>30</v>
      </c>
      <c r="H340" s="91" t="s">
        <v>271</v>
      </c>
      <c r="I340" s="77" t="s">
        <v>105</v>
      </c>
      <c r="J340" s="91" t="s">
        <v>208</v>
      </c>
      <c r="K340" s="274">
        <v>14.4</v>
      </c>
      <c r="L340" s="253">
        <v>12</v>
      </c>
      <c r="M340" s="275" t="s">
        <v>20</v>
      </c>
    </row>
    <row r="341" spans="1:13">
      <c r="A341" s="77">
        <v>13</v>
      </c>
      <c r="B341" s="14" t="s">
        <v>718</v>
      </c>
      <c r="C341" s="13" t="s">
        <v>656</v>
      </c>
      <c r="D341" s="78" t="s">
        <v>175</v>
      </c>
      <c r="E341" s="79">
        <v>7.7</v>
      </c>
      <c r="F341" s="77" t="s">
        <v>29</v>
      </c>
      <c r="G341" s="77" t="s">
        <v>30</v>
      </c>
      <c r="H341" s="91" t="s">
        <v>271</v>
      </c>
      <c r="I341" s="77" t="s">
        <v>105</v>
      </c>
      <c r="J341" s="91" t="s">
        <v>719</v>
      </c>
      <c r="K341" s="274">
        <v>14.2</v>
      </c>
      <c r="L341" s="253">
        <v>13</v>
      </c>
      <c r="M341" s="275" t="s">
        <v>20</v>
      </c>
    </row>
    <row r="342" spans="1:13">
      <c r="A342" s="77">
        <v>14</v>
      </c>
      <c r="B342" s="14" t="s">
        <v>720</v>
      </c>
      <c r="C342" s="17" t="s">
        <v>721</v>
      </c>
      <c r="D342" s="78" t="s">
        <v>479</v>
      </c>
      <c r="E342" s="79">
        <v>7.1</v>
      </c>
      <c r="F342" s="77" t="s">
        <v>29</v>
      </c>
      <c r="G342" s="77" t="s">
        <v>30</v>
      </c>
      <c r="H342" s="91" t="s">
        <v>271</v>
      </c>
      <c r="I342" s="77" t="s">
        <v>37</v>
      </c>
      <c r="J342" s="91" t="s">
        <v>414</v>
      </c>
      <c r="K342" s="274">
        <v>14</v>
      </c>
      <c r="L342" s="253">
        <v>14</v>
      </c>
      <c r="M342" s="275" t="s">
        <v>20</v>
      </c>
    </row>
    <row r="343" spans="1:13">
      <c r="A343" s="77">
        <v>15</v>
      </c>
      <c r="B343" s="14" t="s">
        <v>722</v>
      </c>
      <c r="C343" s="13" t="s">
        <v>723</v>
      </c>
      <c r="D343" s="78" t="s">
        <v>62</v>
      </c>
      <c r="E343" s="79">
        <v>7.7</v>
      </c>
      <c r="F343" s="77" t="s">
        <v>29</v>
      </c>
      <c r="G343" s="77" t="s">
        <v>30</v>
      </c>
      <c r="H343" s="91" t="s">
        <v>271</v>
      </c>
      <c r="I343" s="77" t="s">
        <v>105</v>
      </c>
      <c r="J343" s="91" t="s">
        <v>391</v>
      </c>
      <c r="K343" s="274">
        <v>13.7</v>
      </c>
      <c r="L343" s="253">
        <v>15</v>
      </c>
      <c r="M343" s="275" t="s">
        <v>20</v>
      </c>
    </row>
    <row r="344" spans="1:13">
      <c r="A344" s="77">
        <v>16</v>
      </c>
      <c r="B344" s="18" t="s">
        <v>661</v>
      </c>
      <c r="C344" s="17" t="s">
        <v>724</v>
      </c>
      <c r="D344" s="81" t="s">
        <v>201</v>
      </c>
      <c r="E344" s="82">
        <v>7.7</v>
      </c>
      <c r="F344" s="83" t="s">
        <v>29</v>
      </c>
      <c r="G344" s="83" t="s">
        <v>30</v>
      </c>
      <c r="H344" s="115" t="s">
        <v>271</v>
      </c>
      <c r="I344" s="77" t="s">
        <v>105</v>
      </c>
      <c r="J344" s="91" t="s">
        <v>458</v>
      </c>
      <c r="K344" s="274">
        <v>13.6</v>
      </c>
      <c r="L344" s="253">
        <v>16</v>
      </c>
      <c r="M344" s="275" t="s">
        <v>20</v>
      </c>
    </row>
    <row r="345" spans="1:13">
      <c r="A345" s="77">
        <v>17</v>
      </c>
      <c r="B345" s="14" t="s">
        <v>290</v>
      </c>
      <c r="C345" s="13" t="s">
        <v>725</v>
      </c>
      <c r="D345" s="78" t="s">
        <v>726</v>
      </c>
      <c r="E345" s="79">
        <v>7.4</v>
      </c>
      <c r="F345" s="77" t="s">
        <v>29</v>
      </c>
      <c r="G345" s="77" t="s">
        <v>30</v>
      </c>
      <c r="H345" s="91" t="s">
        <v>271</v>
      </c>
      <c r="I345" s="77" t="s">
        <v>182</v>
      </c>
      <c r="J345" s="91" t="s">
        <v>97</v>
      </c>
      <c r="K345" s="274">
        <v>13.4</v>
      </c>
      <c r="L345" s="253">
        <v>17</v>
      </c>
      <c r="M345" s="275" t="s">
        <v>20</v>
      </c>
    </row>
    <row r="346" spans="1:13">
      <c r="A346" s="77">
        <v>18</v>
      </c>
      <c r="B346" s="14" t="s">
        <v>324</v>
      </c>
      <c r="C346" s="20" t="s">
        <v>727</v>
      </c>
      <c r="D346" s="88" t="s">
        <v>314</v>
      </c>
      <c r="E346" s="113">
        <v>7.1</v>
      </c>
      <c r="F346" s="90" t="s">
        <v>704</v>
      </c>
      <c r="G346" s="90" t="s">
        <v>705</v>
      </c>
      <c r="H346" s="114" t="s">
        <v>271</v>
      </c>
      <c r="I346" s="285" t="s">
        <v>100</v>
      </c>
      <c r="J346" s="91" t="s">
        <v>153</v>
      </c>
      <c r="K346" s="274">
        <v>13.3</v>
      </c>
      <c r="L346" s="253">
        <v>18</v>
      </c>
      <c r="M346" s="275" t="s">
        <v>20</v>
      </c>
    </row>
    <row r="347" spans="1:13">
      <c r="A347" s="77">
        <v>19</v>
      </c>
      <c r="B347" s="14" t="s">
        <v>677</v>
      </c>
      <c r="C347" s="13" t="s">
        <v>728</v>
      </c>
      <c r="D347" s="78" t="s">
        <v>314</v>
      </c>
      <c r="E347" s="79">
        <v>7.1</v>
      </c>
      <c r="F347" s="77" t="s">
        <v>29</v>
      </c>
      <c r="G347" s="77" t="s">
        <v>30</v>
      </c>
      <c r="H347" s="91" t="s">
        <v>271</v>
      </c>
      <c r="I347" s="77" t="s">
        <v>37</v>
      </c>
      <c r="J347" s="91" t="s">
        <v>217</v>
      </c>
      <c r="K347" s="274">
        <v>13.3</v>
      </c>
      <c r="L347" s="253">
        <v>18</v>
      </c>
      <c r="M347" s="275" t="s">
        <v>20</v>
      </c>
    </row>
    <row r="348" spans="1:13">
      <c r="A348" s="77">
        <v>20</v>
      </c>
      <c r="B348" s="14" t="s">
        <v>335</v>
      </c>
      <c r="C348" s="20" t="s">
        <v>386</v>
      </c>
      <c r="D348" s="88" t="s">
        <v>323</v>
      </c>
      <c r="E348" s="113">
        <v>7.4</v>
      </c>
      <c r="F348" s="90" t="s">
        <v>29</v>
      </c>
      <c r="G348" s="90" t="s">
        <v>729</v>
      </c>
      <c r="H348" s="114" t="s">
        <v>271</v>
      </c>
      <c r="I348" s="285" t="s">
        <v>32</v>
      </c>
      <c r="J348" s="91" t="s">
        <v>462</v>
      </c>
      <c r="K348" s="274">
        <v>12.9</v>
      </c>
      <c r="L348" s="253">
        <v>20</v>
      </c>
      <c r="M348" s="275" t="s">
        <v>21</v>
      </c>
    </row>
    <row r="349" spans="1:13">
      <c r="A349" s="77">
        <v>21</v>
      </c>
      <c r="B349" s="14" t="s">
        <v>730</v>
      </c>
      <c r="C349" s="13" t="s">
        <v>621</v>
      </c>
      <c r="D349" s="78" t="s">
        <v>79</v>
      </c>
      <c r="E349" s="79">
        <v>7.7</v>
      </c>
      <c r="F349" s="77" t="s">
        <v>29</v>
      </c>
      <c r="G349" s="77" t="s">
        <v>30</v>
      </c>
      <c r="H349" s="91" t="s">
        <v>271</v>
      </c>
      <c r="I349" s="77" t="s">
        <v>58</v>
      </c>
      <c r="J349" s="91" t="s">
        <v>282</v>
      </c>
      <c r="K349" s="274">
        <v>12.7</v>
      </c>
      <c r="L349" s="253">
        <v>21</v>
      </c>
      <c r="M349" s="275" t="s">
        <v>21</v>
      </c>
    </row>
    <row r="350" spans="1:13">
      <c r="A350" s="77">
        <v>22</v>
      </c>
      <c r="B350" s="14" t="s">
        <v>588</v>
      </c>
      <c r="C350" s="13" t="s">
        <v>731</v>
      </c>
      <c r="D350" s="78" t="s">
        <v>240</v>
      </c>
      <c r="E350" s="79">
        <v>7.1</v>
      </c>
      <c r="F350" s="77" t="s">
        <v>29</v>
      </c>
      <c r="G350" s="77" t="s">
        <v>30</v>
      </c>
      <c r="H350" s="91" t="s">
        <v>271</v>
      </c>
      <c r="I350" s="77" t="s">
        <v>167</v>
      </c>
      <c r="J350" s="91" t="s">
        <v>231</v>
      </c>
      <c r="K350" s="274">
        <v>12.6</v>
      </c>
      <c r="L350" s="253">
        <v>22</v>
      </c>
      <c r="M350" s="275" t="s">
        <v>21</v>
      </c>
    </row>
    <row r="351" spans="1:13">
      <c r="A351" s="77">
        <v>23</v>
      </c>
      <c r="B351" s="14" t="s">
        <v>732</v>
      </c>
      <c r="C351" s="13" t="s">
        <v>733</v>
      </c>
      <c r="D351" s="78" t="s">
        <v>734</v>
      </c>
      <c r="E351" s="79">
        <v>7.7</v>
      </c>
      <c r="F351" s="77" t="s">
        <v>29</v>
      </c>
      <c r="G351" s="77" t="s">
        <v>30</v>
      </c>
      <c r="H351" s="91" t="s">
        <v>271</v>
      </c>
      <c r="I351" s="77" t="s">
        <v>58</v>
      </c>
      <c r="J351" s="91" t="s">
        <v>444</v>
      </c>
      <c r="K351" s="274">
        <v>12.2</v>
      </c>
      <c r="L351" s="253">
        <v>23</v>
      </c>
      <c r="M351" s="275" t="s">
        <v>21</v>
      </c>
    </row>
    <row r="352" spans="1:13">
      <c r="A352" s="77">
        <v>1</v>
      </c>
      <c r="B352" s="14" t="s">
        <v>576</v>
      </c>
      <c r="C352" s="13" t="s">
        <v>735</v>
      </c>
      <c r="D352" s="78" t="s">
        <v>736</v>
      </c>
      <c r="E352" s="79">
        <v>7.7</v>
      </c>
      <c r="F352" s="77" t="s">
        <v>29</v>
      </c>
      <c r="G352" s="77" t="s">
        <v>30</v>
      </c>
      <c r="H352" s="91" t="s">
        <v>271</v>
      </c>
      <c r="I352" s="77" t="s">
        <v>58</v>
      </c>
      <c r="J352" s="91" t="s">
        <v>99</v>
      </c>
      <c r="K352" s="274">
        <v>11.8</v>
      </c>
      <c r="L352" s="253">
        <v>24</v>
      </c>
      <c r="M352" s="275" t="s">
        <v>21</v>
      </c>
    </row>
    <row r="353" spans="1:13">
      <c r="A353" s="77">
        <v>2</v>
      </c>
      <c r="B353" s="14" t="s">
        <v>441</v>
      </c>
      <c r="C353" s="20" t="s">
        <v>702</v>
      </c>
      <c r="D353" s="88" t="s">
        <v>236</v>
      </c>
      <c r="E353" s="113">
        <v>7.1</v>
      </c>
      <c r="F353" s="90" t="s">
        <v>29</v>
      </c>
      <c r="G353" s="90" t="s">
        <v>30</v>
      </c>
      <c r="H353" s="114" t="s">
        <v>271</v>
      </c>
      <c r="I353" s="285" t="s">
        <v>172</v>
      </c>
      <c r="J353" s="91" t="s">
        <v>237</v>
      </c>
      <c r="K353" s="274">
        <v>11.7</v>
      </c>
      <c r="L353" s="253">
        <v>25</v>
      </c>
      <c r="M353" s="275" t="s">
        <v>21</v>
      </c>
    </row>
    <row r="354" spans="1:13">
      <c r="A354" s="77">
        <v>3</v>
      </c>
      <c r="B354" s="14" t="s">
        <v>287</v>
      </c>
      <c r="C354" s="13" t="s">
        <v>737</v>
      </c>
      <c r="D354" s="78" t="s">
        <v>584</v>
      </c>
      <c r="E354" s="79">
        <v>7.3</v>
      </c>
      <c r="F354" s="77" t="s">
        <v>29</v>
      </c>
      <c r="G354" s="77" t="s">
        <v>30</v>
      </c>
      <c r="H354" s="91" t="s">
        <v>271</v>
      </c>
      <c r="I354" s="77" t="s">
        <v>182</v>
      </c>
      <c r="J354" s="91" t="s">
        <v>738</v>
      </c>
      <c r="K354" s="274">
        <v>11.6</v>
      </c>
      <c r="L354" s="253">
        <v>26</v>
      </c>
      <c r="M354" s="275" t="s">
        <v>21</v>
      </c>
    </row>
    <row r="355" spans="1:13">
      <c r="A355" s="77">
        <v>4</v>
      </c>
      <c r="B355" s="14" t="s">
        <v>183</v>
      </c>
      <c r="C355" s="20" t="s">
        <v>739</v>
      </c>
      <c r="D355" s="88" t="s">
        <v>740</v>
      </c>
      <c r="E355" s="113">
        <v>7.4</v>
      </c>
      <c r="F355" s="90" t="s">
        <v>704</v>
      </c>
      <c r="G355" s="90" t="s">
        <v>705</v>
      </c>
      <c r="H355" s="114" t="s">
        <v>271</v>
      </c>
      <c r="I355" s="285" t="s">
        <v>100</v>
      </c>
      <c r="J355" s="91" t="s">
        <v>741</v>
      </c>
      <c r="K355" s="274">
        <v>11.5</v>
      </c>
      <c r="L355" s="253">
        <v>27</v>
      </c>
      <c r="M355" s="275" t="s">
        <v>21</v>
      </c>
    </row>
    <row r="356" spans="1:13">
      <c r="A356" s="77">
        <v>5</v>
      </c>
      <c r="B356" s="14" t="s">
        <v>406</v>
      </c>
      <c r="C356" s="13" t="s">
        <v>742</v>
      </c>
      <c r="D356" s="78" t="s">
        <v>175</v>
      </c>
      <c r="E356" s="79">
        <v>7.4</v>
      </c>
      <c r="F356" s="77" t="s">
        <v>29</v>
      </c>
      <c r="G356" s="77" t="s">
        <v>30</v>
      </c>
      <c r="H356" s="91" t="s">
        <v>271</v>
      </c>
      <c r="I356" s="77" t="s">
        <v>182</v>
      </c>
      <c r="J356" s="91" t="s">
        <v>743</v>
      </c>
      <c r="K356" s="274">
        <v>11.2</v>
      </c>
      <c r="L356" s="253">
        <v>28</v>
      </c>
      <c r="M356" s="275" t="s">
        <v>21</v>
      </c>
    </row>
    <row r="357" spans="1:13">
      <c r="A357" s="77">
        <v>6</v>
      </c>
      <c r="B357" s="14" t="s">
        <v>187</v>
      </c>
      <c r="C357" s="13" t="s">
        <v>744</v>
      </c>
      <c r="D357" s="78" t="s">
        <v>210</v>
      </c>
      <c r="E357" s="79">
        <v>7.1</v>
      </c>
      <c r="F357" s="77" t="s">
        <v>29</v>
      </c>
      <c r="G357" s="77" t="s">
        <v>164</v>
      </c>
      <c r="H357" s="91" t="s">
        <v>271</v>
      </c>
      <c r="I357" s="77" t="s">
        <v>93</v>
      </c>
      <c r="J357" s="91" t="s">
        <v>77</v>
      </c>
      <c r="K357" s="274">
        <v>10.8</v>
      </c>
      <c r="L357" s="253">
        <v>29</v>
      </c>
      <c r="M357" s="275" t="s">
        <v>21</v>
      </c>
    </row>
    <row r="358" spans="1:13">
      <c r="A358" s="77">
        <v>7</v>
      </c>
      <c r="B358" s="14" t="s">
        <v>443</v>
      </c>
      <c r="C358" s="13" t="s">
        <v>745</v>
      </c>
      <c r="D358" s="78" t="s">
        <v>746</v>
      </c>
      <c r="E358" s="79">
        <v>7.3</v>
      </c>
      <c r="F358" s="77" t="s">
        <v>29</v>
      </c>
      <c r="G358" s="77" t="s">
        <v>30</v>
      </c>
      <c r="H358" s="91" t="s">
        <v>271</v>
      </c>
      <c r="I358" s="77" t="s">
        <v>182</v>
      </c>
      <c r="J358" s="91" t="s">
        <v>718</v>
      </c>
      <c r="K358" s="274">
        <v>10.8</v>
      </c>
      <c r="L358" s="253">
        <v>29</v>
      </c>
      <c r="M358" s="275" t="s">
        <v>21</v>
      </c>
    </row>
    <row r="359" spans="1:13">
      <c r="A359" s="77">
        <v>8</v>
      </c>
      <c r="B359" s="14" t="s">
        <v>747</v>
      </c>
      <c r="C359" s="13" t="s">
        <v>636</v>
      </c>
      <c r="D359" s="78" t="s">
        <v>281</v>
      </c>
      <c r="E359" s="79">
        <v>7.7</v>
      </c>
      <c r="F359" s="77" t="s">
        <v>29</v>
      </c>
      <c r="G359" s="77" t="s">
        <v>30</v>
      </c>
      <c r="H359" s="91" t="s">
        <v>271</v>
      </c>
      <c r="I359" s="77" t="s">
        <v>58</v>
      </c>
      <c r="J359" s="91" t="s">
        <v>748</v>
      </c>
      <c r="K359" s="274">
        <v>10.7</v>
      </c>
      <c r="L359" s="253">
        <v>31</v>
      </c>
      <c r="M359" s="275" t="s">
        <v>21</v>
      </c>
    </row>
    <row r="360" spans="1:13">
      <c r="A360" s="77">
        <v>9</v>
      </c>
      <c r="B360" s="14" t="s">
        <v>152</v>
      </c>
      <c r="C360" s="20" t="s">
        <v>513</v>
      </c>
      <c r="D360" s="88" t="s">
        <v>471</v>
      </c>
      <c r="E360" s="113">
        <v>7.3</v>
      </c>
      <c r="F360" s="90" t="s">
        <v>704</v>
      </c>
      <c r="G360" s="90" t="s">
        <v>705</v>
      </c>
      <c r="H360" s="114" t="s">
        <v>271</v>
      </c>
      <c r="I360" s="285" t="s">
        <v>100</v>
      </c>
      <c r="J360" s="91" t="s">
        <v>106</v>
      </c>
      <c r="K360" s="274">
        <v>10.6</v>
      </c>
      <c r="L360" s="253">
        <v>32</v>
      </c>
      <c r="M360" s="275" t="s">
        <v>21</v>
      </c>
    </row>
    <row r="361" spans="1:13">
      <c r="A361" s="77">
        <v>10</v>
      </c>
      <c r="B361" s="14" t="s">
        <v>738</v>
      </c>
      <c r="C361" s="13" t="s">
        <v>749</v>
      </c>
      <c r="D361" s="78" t="s">
        <v>121</v>
      </c>
      <c r="E361" s="79">
        <v>7.1</v>
      </c>
      <c r="F361" s="77" t="s">
        <v>29</v>
      </c>
      <c r="G361" s="77" t="s">
        <v>30</v>
      </c>
      <c r="H361" s="91" t="s">
        <v>271</v>
      </c>
      <c r="I361" s="77" t="s">
        <v>37</v>
      </c>
      <c r="J361" s="91" t="s">
        <v>241</v>
      </c>
      <c r="K361" s="274">
        <v>10.5</v>
      </c>
      <c r="L361" s="253">
        <v>33</v>
      </c>
      <c r="M361" s="275"/>
    </row>
    <row r="362" spans="1:13">
      <c r="A362" s="77">
        <v>11</v>
      </c>
      <c r="B362" s="14" t="s">
        <v>750</v>
      </c>
      <c r="C362" s="13" t="s">
        <v>650</v>
      </c>
      <c r="D362" s="78" t="s">
        <v>236</v>
      </c>
      <c r="E362" s="79">
        <v>7.7</v>
      </c>
      <c r="F362" s="77" t="s">
        <v>29</v>
      </c>
      <c r="G362" s="77" t="s">
        <v>30</v>
      </c>
      <c r="H362" s="91" t="s">
        <v>271</v>
      </c>
      <c r="I362" s="77" t="s">
        <v>105</v>
      </c>
      <c r="J362" s="91" t="s">
        <v>347</v>
      </c>
      <c r="K362" s="274">
        <v>10.1</v>
      </c>
      <c r="L362" s="253">
        <v>34</v>
      </c>
      <c r="M362" s="275"/>
    </row>
    <row r="363" spans="1:13">
      <c r="A363" s="77">
        <v>12</v>
      </c>
      <c r="B363" s="21" t="s">
        <v>427</v>
      </c>
      <c r="C363" s="13" t="s">
        <v>751</v>
      </c>
      <c r="D363" s="78" t="s">
        <v>212</v>
      </c>
      <c r="E363" s="79">
        <v>7.1</v>
      </c>
      <c r="F363" s="77" t="s">
        <v>29</v>
      </c>
      <c r="G363" s="77" t="s">
        <v>164</v>
      </c>
      <c r="H363" s="91" t="s">
        <v>271</v>
      </c>
      <c r="I363" s="77" t="s">
        <v>93</v>
      </c>
      <c r="J363" s="91" t="s">
        <v>720</v>
      </c>
      <c r="K363" s="274">
        <v>10</v>
      </c>
      <c r="L363" s="253">
        <v>35</v>
      </c>
      <c r="M363" s="275"/>
    </row>
    <row r="364" spans="1:13">
      <c r="A364" s="77">
        <v>13</v>
      </c>
      <c r="B364" s="21" t="s">
        <v>431</v>
      </c>
      <c r="C364" s="13" t="s">
        <v>640</v>
      </c>
      <c r="D364" s="78" t="s">
        <v>192</v>
      </c>
      <c r="E364" s="79">
        <v>7.3</v>
      </c>
      <c r="F364" s="77" t="s">
        <v>29</v>
      </c>
      <c r="G364" s="77" t="s">
        <v>30</v>
      </c>
      <c r="H364" s="91" t="s">
        <v>271</v>
      </c>
      <c r="I364" s="77" t="s">
        <v>80</v>
      </c>
      <c r="J364" s="91" t="s">
        <v>752</v>
      </c>
      <c r="K364" s="274">
        <v>9.9</v>
      </c>
      <c r="L364" s="253">
        <v>36</v>
      </c>
      <c r="M364" s="275"/>
    </row>
    <row r="365" spans="1:13">
      <c r="A365" s="77">
        <v>14</v>
      </c>
      <c r="B365" s="21" t="s">
        <v>491</v>
      </c>
      <c r="C365" s="20" t="s">
        <v>682</v>
      </c>
      <c r="D365" s="88" t="s">
        <v>683</v>
      </c>
      <c r="E365" s="113">
        <v>7.2</v>
      </c>
      <c r="F365" s="90" t="s">
        <v>29</v>
      </c>
      <c r="G365" s="90" t="s">
        <v>729</v>
      </c>
      <c r="H365" s="114" t="s">
        <v>271</v>
      </c>
      <c r="I365" s="285" t="s">
        <v>133</v>
      </c>
      <c r="J365" s="91" t="s">
        <v>753</v>
      </c>
      <c r="K365" s="274">
        <v>9.6999999999999993</v>
      </c>
      <c r="L365" s="253">
        <v>37</v>
      </c>
      <c r="M365" s="275"/>
    </row>
    <row r="366" spans="1:13">
      <c r="A366" s="77">
        <v>15</v>
      </c>
      <c r="B366" s="21" t="s">
        <v>488</v>
      </c>
      <c r="C366" s="20" t="s">
        <v>675</v>
      </c>
      <c r="D366" s="88" t="s">
        <v>676</v>
      </c>
      <c r="E366" s="113">
        <v>7.2</v>
      </c>
      <c r="F366" s="90" t="s">
        <v>29</v>
      </c>
      <c r="G366" s="90" t="s">
        <v>30</v>
      </c>
      <c r="H366" s="114" t="s">
        <v>271</v>
      </c>
      <c r="I366" s="285" t="s">
        <v>117</v>
      </c>
      <c r="J366" s="91" t="s">
        <v>750</v>
      </c>
      <c r="K366" s="274">
        <v>9.6</v>
      </c>
      <c r="L366" s="253">
        <v>38</v>
      </c>
      <c r="M366" s="275"/>
    </row>
    <row r="367" spans="1:13">
      <c r="A367" s="77">
        <v>16</v>
      </c>
      <c r="B367" s="21" t="s">
        <v>378</v>
      </c>
      <c r="C367" s="13" t="s">
        <v>754</v>
      </c>
      <c r="D367" s="78" t="s">
        <v>358</v>
      </c>
      <c r="E367" s="79">
        <v>7.1</v>
      </c>
      <c r="F367" s="77" t="s">
        <v>29</v>
      </c>
      <c r="G367" s="77" t="s">
        <v>30</v>
      </c>
      <c r="H367" s="91" t="s">
        <v>271</v>
      </c>
      <c r="I367" s="77" t="s">
        <v>80</v>
      </c>
      <c r="J367" s="91" t="s">
        <v>400</v>
      </c>
      <c r="K367" s="274">
        <v>9.5</v>
      </c>
      <c r="L367" s="253">
        <v>39</v>
      </c>
      <c r="M367" s="275"/>
    </row>
    <row r="368" spans="1:13">
      <c r="A368" s="77">
        <v>17</v>
      </c>
      <c r="B368" s="21" t="s">
        <v>515</v>
      </c>
      <c r="C368" s="20" t="s">
        <v>755</v>
      </c>
      <c r="D368" s="88" t="s">
        <v>606</v>
      </c>
      <c r="E368" s="113">
        <v>7.2</v>
      </c>
      <c r="F368" s="90" t="s">
        <v>29</v>
      </c>
      <c r="G368" s="90" t="s">
        <v>729</v>
      </c>
      <c r="H368" s="114" t="s">
        <v>271</v>
      </c>
      <c r="I368" s="285" t="s">
        <v>54</v>
      </c>
      <c r="J368" s="91" t="s">
        <v>245</v>
      </c>
      <c r="K368" s="274">
        <v>9.1</v>
      </c>
      <c r="L368" s="253">
        <v>40</v>
      </c>
      <c r="M368" s="275"/>
    </row>
    <row r="369" spans="1:13">
      <c r="A369" s="77">
        <v>18</v>
      </c>
      <c r="B369" s="21" t="s">
        <v>353</v>
      </c>
      <c r="C369" s="13" t="s">
        <v>756</v>
      </c>
      <c r="D369" s="78" t="s">
        <v>757</v>
      </c>
      <c r="E369" s="79">
        <v>7.2</v>
      </c>
      <c r="F369" s="77" t="s">
        <v>72</v>
      </c>
      <c r="G369" s="77" t="s">
        <v>73</v>
      </c>
      <c r="H369" s="91" t="s">
        <v>271</v>
      </c>
      <c r="I369" s="77" t="s">
        <v>74</v>
      </c>
      <c r="J369" s="91" t="s">
        <v>119</v>
      </c>
      <c r="K369" s="274">
        <v>9.1</v>
      </c>
      <c r="L369" s="253">
        <v>40</v>
      </c>
      <c r="M369" s="275"/>
    </row>
    <row r="370" spans="1:13">
      <c r="A370" s="77">
        <v>1</v>
      </c>
      <c r="B370" s="21" t="s">
        <v>373</v>
      </c>
      <c r="C370" s="20" t="s">
        <v>758</v>
      </c>
      <c r="D370" s="88" t="s">
        <v>514</v>
      </c>
      <c r="E370" s="113">
        <v>7.3</v>
      </c>
      <c r="F370" s="90" t="s">
        <v>29</v>
      </c>
      <c r="G370" s="90" t="s">
        <v>30</v>
      </c>
      <c r="H370" s="114" t="s">
        <v>271</v>
      </c>
      <c r="I370" s="285" t="s">
        <v>172</v>
      </c>
      <c r="J370" s="91" t="s">
        <v>126</v>
      </c>
      <c r="K370" s="274">
        <v>9</v>
      </c>
      <c r="L370" s="253">
        <v>42</v>
      </c>
      <c r="M370" s="275"/>
    </row>
    <row r="371" spans="1:13">
      <c r="A371" s="77">
        <v>2</v>
      </c>
      <c r="B371" s="21" t="s">
        <v>279</v>
      </c>
      <c r="C371" s="13" t="s">
        <v>759</v>
      </c>
      <c r="D371" s="78" t="s">
        <v>28</v>
      </c>
      <c r="E371" s="79">
        <v>7.1</v>
      </c>
      <c r="F371" s="77" t="s">
        <v>29</v>
      </c>
      <c r="G371" s="77" t="s">
        <v>30</v>
      </c>
      <c r="H371" s="91" t="s">
        <v>271</v>
      </c>
      <c r="I371" s="77" t="s">
        <v>230</v>
      </c>
      <c r="J371" s="91" t="s">
        <v>615</v>
      </c>
      <c r="K371" s="274">
        <v>9</v>
      </c>
      <c r="L371" s="253">
        <v>42</v>
      </c>
      <c r="M371" s="275"/>
    </row>
    <row r="372" spans="1:13">
      <c r="A372" s="77">
        <v>3</v>
      </c>
      <c r="B372" s="21" t="s">
        <v>55</v>
      </c>
      <c r="C372" s="13" t="s">
        <v>760</v>
      </c>
      <c r="D372" s="78" t="s">
        <v>646</v>
      </c>
      <c r="E372" s="79">
        <v>7.3</v>
      </c>
      <c r="F372" s="77" t="s">
        <v>72</v>
      </c>
      <c r="G372" s="77" t="s">
        <v>73</v>
      </c>
      <c r="H372" s="91" t="s">
        <v>271</v>
      </c>
      <c r="I372" s="77" t="s">
        <v>74</v>
      </c>
      <c r="J372" s="91" t="s">
        <v>55</v>
      </c>
      <c r="K372" s="274">
        <v>8.4</v>
      </c>
      <c r="L372" s="253">
        <v>44</v>
      </c>
      <c r="M372" s="275"/>
    </row>
    <row r="373" spans="1:13">
      <c r="A373" s="77">
        <v>4</v>
      </c>
      <c r="B373" s="21" t="s">
        <v>266</v>
      </c>
      <c r="C373" s="20" t="s">
        <v>761</v>
      </c>
      <c r="D373" s="88" t="s">
        <v>323</v>
      </c>
      <c r="E373" s="113">
        <v>7.2</v>
      </c>
      <c r="F373" s="90" t="s">
        <v>29</v>
      </c>
      <c r="G373" s="90" t="s">
        <v>729</v>
      </c>
      <c r="H373" s="114" t="s">
        <v>271</v>
      </c>
      <c r="I373" s="285" t="s">
        <v>32</v>
      </c>
      <c r="J373" s="91" t="s">
        <v>213</v>
      </c>
      <c r="K373" s="274">
        <v>8.4</v>
      </c>
      <c r="L373" s="253">
        <v>44</v>
      </c>
      <c r="M373" s="275"/>
    </row>
    <row r="374" spans="1:13">
      <c r="A374" s="77">
        <v>5</v>
      </c>
      <c r="B374" s="21" t="s">
        <v>348</v>
      </c>
      <c r="C374" s="234" t="s">
        <v>762</v>
      </c>
      <c r="D374" s="78" t="s">
        <v>548</v>
      </c>
      <c r="E374" s="79">
        <v>7.1</v>
      </c>
      <c r="F374" s="77" t="s">
        <v>53</v>
      </c>
      <c r="G374" s="77" t="s">
        <v>30</v>
      </c>
      <c r="H374" s="91" t="s">
        <v>271</v>
      </c>
      <c r="I374" s="77" t="s">
        <v>80</v>
      </c>
      <c r="J374" s="91" t="s">
        <v>75</v>
      </c>
      <c r="K374" s="274">
        <v>8.1999999999999993</v>
      </c>
      <c r="L374" s="253">
        <v>46</v>
      </c>
      <c r="M374" s="275"/>
    </row>
    <row r="375" spans="1:13">
      <c r="A375" s="77">
        <v>6</v>
      </c>
      <c r="B375" s="21" t="s">
        <v>482</v>
      </c>
      <c r="C375" s="13" t="s">
        <v>763</v>
      </c>
      <c r="D375" s="78" t="s">
        <v>240</v>
      </c>
      <c r="E375" s="79">
        <v>7.1</v>
      </c>
      <c r="F375" s="77" t="s">
        <v>29</v>
      </c>
      <c r="G375" s="77" t="s">
        <v>30</v>
      </c>
      <c r="H375" s="91" t="s">
        <v>271</v>
      </c>
      <c r="I375" s="77" t="s">
        <v>80</v>
      </c>
      <c r="J375" s="91" t="s">
        <v>437</v>
      </c>
      <c r="K375" s="274">
        <v>8.1999999999999993</v>
      </c>
      <c r="L375" s="253">
        <v>46</v>
      </c>
      <c r="M375" s="275"/>
    </row>
    <row r="376" spans="1:13">
      <c r="A376" s="77">
        <v>7</v>
      </c>
      <c r="B376" s="21" t="s">
        <v>173</v>
      </c>
      <c r="C376" s="20" t="s">
        <v>764</v>
      </c>
      <c r="D376" s="88" t="s">
        <v>765</v>
      </c>
      <c r="E376" s="113">
        <v>7.3</v>
      </c>
      <c r="F376" s="90" t="s">
        <v>29</v>
      </c>
      <c r="G376" s="90" t="s">
        <v>30</v>
      </c>
      <c r="H376" s="114" t="s">
        <v>271</v>
      </c>
      <c r="I376" s="285" t="s">
        <v>117</v>
      </c>
      <c r="J376" s="91" t="s">
        <v>184</v>
      </c>
      <c r="K376" s="274">
        <v>8.1</v>
      </c>
      <c r="L376" s="253">
        <v>48</v>
      </c>
      <c r="M376" s="275"/>
    </row>
    <row r="377" spans="1:13">
      <c r="A377" s="77">
        <v>8</v>
      </c>
      <c r="B377" s="21" t="s">
        <v>391</v>
      </c>
      <c r="C377" s="20" t="s">
        <v>766</v>
      </c>
      <c r="D377" s="88" t="s">
        <v>66</v>
      </c>
      <c r="E377" s="113">
        <v>7.3</v>
      </c>
      <c r="F377" s="90" t="s">
        <v>29</v>
      </c>
      <c r="G377" s="90" t="s">
        <v>729</v>
      </c>
      <c r="H377" s="114" t="s">
        <v>271</v>
      </c>
      <c r="I377" s="285" t="s">
        <v>32</v>
      </c>
      <c r="J377" s="91" t="s">
        <v>144</v>
      </c>
      <c r="K377" s="274">
        <v>8</v>
      </c>
      <c r="L377" s="253">
        <v>49</v>
      </c>
      <c r="M377" s="275"/>
    </row>
    <row r="378" spans="1:13">
      <c r="A378" s="77">
        <v>9</v>
      </c>
      <c r="B378" s="21" t="s">
        <v>241</v>
      </c>
      <c r="C378" s="20" t="s">
        <v>767</v>
      </c>
      <c r="D378" s="88" t="s">
        <v>212</v>
      </c>
      <c r="E378" s="113">
        <v>7.3</v>
      </c>
      <c r="F378" s="90" t="s">
        <v>29</v>
      </c>
      <c r="G378" s="90" t="s">
        <v>30</v>
      </c>
      <c r="H378" s="114" t="s">
        <v>271</v>
      </c>
      <c r="I378" s="285" t="s">
        <v>117</v>
      </c>
      <c r="J378" s="91" t="s">
        <v>714</v>
      </c>
      <c r="K378" s="274">
        <v>8</v>
      </c>
      <c r="L378" s="253">
        <v>49</v>
      </c>
      <c r="M378" s="275"/>
    </row>
    <row r="379" spans="1:13">
      <c r="A379" s="77">
        <v>10</v>
      </c>
      <c r="B379" s="21" t="s">
        <v>498</v>
      </c>
      <c r="C379" s="20" t="s">
        <v>691</v>
      </c>
      <c r="D379" s="88" t="s">
        <v>768</v>
      </c>
      <c r="E379" s="113">
        <v>7.3</v>
      </c>
      <c r="F379" s="90" t="s">
        <v>29</v>
      </c>
      <c r="G379" s="90" t="s">
        <v>30</v>
      </c>
      <c r="H379" s="114" t="s">
        <v>271</v>
      </c>
      <c r="I379" s="285" t="s">
        <v>172</v>
      </c>
      <c r="J379" s="91" t="s">
        <v>273</v>
      </c>
      <c r="K379" s="274">
        <v>7.9</v>
      </c>
      <c r="L379" s="253">
        <v>51</v>
      </c>
      <c r="M379" s="275"/>
    </row>
    <row r="380" spans="1:13">
      <c r="A380" s="77">
        <v>11</v>
      </c>
      <c r="B380" s="21" t="s">
        <v>388</v>
      </c>
      <c r="C380" s="13" t="s">
        <v>769</v>
      </c>
      <c r="D380" s="88" t="s">
        <v>510</v>
      </c>
      <c r="E380" s="113">
        <v>7.1</v>
      </c>
      <c r="F380" s="90" t="s">
        <v>29</v>
      </c>
      <c r="G380" s="90" t="s">
        <v>729</v>
      </c>
      <c r="H380" s="114" t="s">
        <v>271</v>
      </c>
      <c r="I380" s="285" t="s">
        <v>122</v>
      </c>
      <c r="J380" s="91" t="s">
        <v>348</v>
      </c>
      <c r="K380" s="274">
        <v>7.8</v>
      </c>
      <c r="L380" s="253">
        <v>52</v>
      </c>
      <c r="M380" s="275"/>
    </row>
    <row r="381" spans="1:13">
      <c r="A381" s="77">
        <v>12</v>
      </c>
      <c r="B381" s="21" t="s">
        <v>244</v>
      </c>
      <c r="C381" s="20" t="s">
        <v>770</v>
      </c>
      <c r="D381" s="88" t="s">
        <v>247</v>
      </c>
      <c r="E381" s="113">
        <v>7.3</v>
      </c>
      <c r="F381" s="90" t="s">
        <v>29</v>
      </c>
      <c r="G381" s="90" t="s">
        <v>729</v>
      </c>
      <c r="H381" s="114" t="s">
        <v>271</v>
      </c>
      <c r="I381" s="285" t="s">
        <v>32</v>
      </c>
      <c r="J381" s="91" t="s">
        <v>67</v>
      </c>
      <c r="K381" s="274">
        <v>7.7</v>
      </c>
      <c r="L381" s="253">
        <v>53</v>
      </c>
      <c r="M381" s="275"/>
    </row>
    <row r="382" spans="1:13">
      <c r="A382" s="77">
        <v>13</v>
      </c>
      <c r="B382" s="21" t="s">
        <v>338</v>
      </c>
      <c r="C382" s="13" t="s">
        <v>771</v>
      </c>
      <c r="D382" s="78" t="s">
        <v>62</v>
      </c>
      <c r="E382" s="79">
        <v>7.2</v>
      </c>
      <c r="F382" s="77" t="s">
        <v>72</v>
      </c>
      <c r="G382" s="77" t="s">
        <v>73</v>
      </c>
      <c r="H382" s="91" t="s">
        <v>271</v>
      </c>
      <c r="I382" s="77" t="s">
        <v>74</v>
      </c>
      <c r="J382" s="91" t="s">
        <v>487</v>
      </c>
      <c r="K382" s="274">
        <v>7.7</v>
      </c>
      <c r="L382" s="253">
        <v>53</v>
      </c>
      <c r="M382" s="275"/>
    </row>
    <row r="383" spans="1:13">
      <c r="A383" s="77">
        <v>14</v>
      </c>
      <c r="B383" s="21" t="s">
        <v>417</v>
      </c>
      <c r="C383" s="13" t="s">
        <v>772</v>
      </c>
      <c r="D383" s="78" t="s">
        <v>595</v>
      </c>
      <c r="E383" s="79">
        <v>7.1</v>
      </c>
      <c r="F383" s="77" t="s">
        <v>29</v>
      </c>
      <c r="G383" s="77" t="s">
        <v>30</v>
      </c>
      <c r="H383" s="91" t="s">
        <v>271</v>
      </c>
      <c r="I383" s="77" t="s">
        <v>230</v>
      </c>
      <c r="J383" s="91" t="s">
        <v>635</v>
      </c>
      <c r="K383" s="274">
        <v>7.6</v>
      </c>
      <c r="L383" s="253">
        <v>55</v>
      </c>
      <c r="M383" s="275"/>
    </row>
    <row r="384" spans="1:13">
      <c r="A384" s="77">
        <v>15</v>
      </c>
      <c r="B384" s="21" t="s">
        <v>302</v>
      </c>
      <c r="C384" s="13" t="s">
        <v>688</v>
      </c>
      <c r="D384" s="78" t="s">
        <v>62</v>
      </c>
      <c r="E384" s="79">
        <v>7.4</v>
      </c>
      <c r="F384" s="77" t="s">
        <v>72</v>
      </c>
      <c r="G384" s="77" t="s">
        <v>73</v>
      </c>
      <c r="H384" s="91" t="s">
        <v>271</v>
      </c>
      <c r="I384" s="77" t="s">
        <v>74</v>
      </c>
      <c r="J384" s="91" t="s">
        <v>244</v>
      </c>
      <c r="K384" s="274">
        <v>7.1</v>
      </c>
      <c r="L384" s="253">
        <v>56</v>
      </c>
      <c r="M384" s="275"/>
    </row>
    <row r="385" spans="1:13">
      <c r="A385" s="77">
        <v>16</v>
      </c>
      <c r="B385" s="21" t="s">
        <v>421</v>
      </c>
      <c r="C385" s="13" t="s">
        <v>773</v>
      </c>
      <c r="D385" s="78" t="s">
        <v>774</v>
      </c>
      <c r="E385" s="79">
        <v>7.1</v>
      </c>
      <c r="F385" s="77" t="s">
        <v>29</v>
      </c>
      <c r="G385" s="77" t="s">
        <v>30</v>
      </c>
      <c r="H385" s="91" t="s">
        <v>271</v>
      </c>
      <c r="I385" s="77" t="s">
        <v>230</v>
      </c>
      <c r="J385" s="91" t="s">
        <v>700</v>
      </c>
      <c r="K385" s="274">
        <v>6.7</v>
      </c>
      <c r="L385" s="253">
        <v>57</v>
      </c>
      <c r="M385" s="275"/>
    </row>
    <row r="386" spans="1:13">
      <c r="A386" s="77">
        <v>17</v>
      </c>
      <c r="B386" s="21" t="s">
        <v>445</v>
      </c>
      <c r="C386" s="13" t="s">
        <v>775</v>
      </c>
      <c r="D386" s="78" t="s">
        <v>66</v>
      </c>
      <c r="E386" s="79">
        <v>7.1</v>
      </c>
      <c r="F386" s="77" t="s">
        <v>29</v>
      </c>
      <c r="G386" s="77" t="s">
        <v>30</v>
      </c>
      <c r="H386" s="91" t="s">
        <v>271</v>
      </c>
      <c r="I386" s="77" t="s">
        <v>230</v>
      </c>
      <c r="J386" s="91" t="s">
        <v>168</v>
      </c>
      <c r="K386" s="274">
        <v>6.3</v>
      </c>
      <c r="L386" s="253">
        <v>58</v>
      </c>
      <c r="M386" s="275"/>
    </row>
    <row r="387" spans="1:13">
      <c r="A387" s="77">
        <v>18</v>
      </c>
      <c r="B387" s="21" t="s">
        <v>484</v>
      </c>
      <c r="C387" s="13" t="s">
        <v>776</v>
      </c>
      <c r="D387" s="78" t="s">
        <v>62</v>
      </c>
      <c r="E387" s="79">
        <v>7.1</v>
      </c>
      <c r="F387" s="77" t="s">
        <v>29</v>
      </c>
      <c r="G387" s="77" t="s">
        <v>30</v>
      </c>
      <c r="H387" s="91" t="s">
        <v>271</v>
      </c>
      <c r="I387" s="77" t="s">
        <v>206</v>
      </c>
      <c r="J387" s="91" t="s">
        <v>81</v>
      </c>
      <c r="K387" s="274">
        <v>5.9</v>
      </c>
      <c r="L387" s="253">
        <v>59</v>
      </c>
      <c r="M387" s="275"/>
    </row>
    <row r="388" spans="1:13">
      <c r="A388" s="77">
        <v>19</v>
      </c>
      <c r="B388" s="21" t="s">
        <v>101</v>
      </c>
      <c r="C388" s="13" t="s">
        <v>777</v>
      </c>
      <c r="D388" s="78" t="s">
        <v>278</v>
      </c>
      <c r="E388" s="79">
        <v>7.3</v>
      </c>
      <c r="F388" s="77" t="s">
        <v>53</v>
      </c>
      <c r="G388" s="77" t="s">
        <v>30</v>
      </c>
      <c r="H388" s="91" t="s">
        <v>271</v>
      </c>
      <c r="I388" s="77" t="s">
        <v>80</v>
      </c>
      <c r="J388" s="91" t="s">
        <v>482</v>
      </c>
      <c r="K388" s="274">
        <v>5.8</v>
      </c>
      <c r="L388" s="253">
        <v>60</v>
      </c>
      <c r="M388" s="275"/>
    </row>
    <row r="389" spans="1:13">
      <c r="A389" s="77">
        <v>20</v>
      </c>
      <c r="B389" s="21" t="s">
        <v>487</v>
      </c>
      <c r="C389" s="20" t="s">
        <v>214</v>
      </c>
      <c r="D389" s="88" t="s">
        <v>778</v>
      </c>
      <c r="E389" s="113">
        <v>7.2</v>
      </c>
      <c r="F389" s="90" t="s">
        <v>29</v>
      </c>
      <c r="G389" s="90" t="s">
        <v>729</v>
      </c>
      <c r="H389" s="114" t="s">
        <v>271</v>
      </c>
      <c r="I389" s="285" t="s">
        <v>54</v>
      </c>
      <c r="J389" s="91" t="s">
        <v>113</v>
      </c>
      <c r="K389" s="274">
        <v>5.5</v>
      </c>
      <c r="L389" s="253">
        <v>61</v>
      </c>
      <c r="M389" s="275"/>
    </row>
    <row r="390" spans="1:13">
      <c r="A390" s="77">
        <v>21</v>
      </c>
      <c r="B390" s="21" t="s">
        <v>475</v>
      </c>
      <c r="C390" s="13" t="s">
        <v>745</v>
      </c>
      <c r="D390" s="78" t="s">
        <v>141</v>
      </c>
      <c r="E390" s="79">
        <v>7.1</v>
      </c>
      <c r="F390" s="77" t="s">
        <v>53</v>
      </c>
      <c r="G390" s="77" t="s">
        <v>164</v>
      </c>
      <c r="H390" s="91" t="s">
        <v>271</v>
      </c>
      <c r="I390" s="77" t="s">
        <v>93</v>
      </c>
      <c r="J390" s="91" t="s">
        <v>680</v>
      </c>
      <c r="K390" s="274">
        <v>5.5</v>
      </c>
      <c r="L390" s="253">
        <v>61</v>
      </c>
      <c r="M390" s="275"/>
    </row>
    <row r="391" spans="1:13">
      <c r="A391" s="77">
        <v>22</v>
      </c>
      <c r="B391" s="21" t="s">
        <v>477</v>
      </c>
      <c r="C391" s="13" t="s">
        <v>779</v>
      </c>
      <c r="D391" s="78" t="s">
        <v>471</v>
      </c>
      <c r="E391" s="79">
        <v>7.1</v>
      </c>
      <c r="F391" s="77" t="s">
        <v>53</v>
      </c>
      <c r="G391" s="77" t="s">
        <v>30</v>
      </c>
      <c r="H391" s="91" t="s">
        <v>271</v>
      </c>
      <c r="I391" s="77" t="s">
        <v>230</v>
      </c>
      <c r="J391" s="91" t="s">
        <v>225</v>
      </c>
      <c r="K391" s="274">
        <v>5.3</v>
      </c>
      <c r="L391" s="253">
        <v>63</v>
      </c>
      <c r="M391" s="275"/>
    </row>
    <row r="392" spans="1:13">
      <c r="A392" s="77">
        <v>23</v>
      </c>
      <c r="B392" s="21" t="s">
        <v>331</v>
      </c>
      <c r="C392" s="13" t="s">
        <v>693</v>
      </c>
      <c r="D392" s="78" t="s">
        <v>155</v>
      </c>
      <c r="E392" s="79">
        <v>7.2</v>
      </c>
      <c r="F392" s="77" t="s">
        <v>29</v>
      </c>
      <c r="G392" s="77" t="s">
        <v>30</v>
      </c>
      <c r="H392" s="91" t="s">
        <v>271</v>
      </c>
      <c r="I392" s="77" t="s">
        <v>206</v>
      </c>
      <c r="J392" s="91" t="s">
        <v>622</v>
      </c>
      <c r="K392" s="274">
        <v>3.8</v>
      </c>
      <c r="L392" s="253">
        <v>64</v>
      </c>
      <c r="M392" s="275"/>
    </row>
    <row r="393" spans="1:13">
      <c r="A393" s="116">
        <v>1</v>
      </c>
      <c r="B393" s="32" t="s">
        <v>684</v>
      </c>
      <c r="C393" s="33" t="s">
        <v>702</v>
      </c>
      <c r="D393" s="42" t="s">
        <v>613</v>
      </c>
      <c r="E393" s="118">
        <v>7.1</v>
      </c>
      <c r="F393" s="116" t="s">
        <v>29</v>
      </c>
      <c r="G393" s="116" t="s">
        <v>30</v>
      </c>
      <c r="H393" s="117" t="s">
        <v>416</v>
      </c>
      <c r="I393" s="116" t="s">
        <v>167</v>
      </c>
      <c r="J393" s="117" t="s">
        <v>431</v>
      </c>
      <c r="K393" s="274">
        <v>15</v>
      </c>
      <c r="L393" s="253">
        <v>1</v>
      </c>
      <c r="M393" s="275" t="s">
        <v>780</v>
      </c>
    </row>
    <row r="394" spans="1:13">
      <c r="A394" s="116">
        <v>2</v>
      </c>
      <c r="B394" s="32" t="s">
        <v>598</v>
      </c>
      <c r="C394" s="33" t="s">
        <v>707</v>
      </c>
      <c r="D394" s="42" t="s">
        <v>423</v>
      </c>
      <c r="E394" s="118">
        <v>7.1</v>
      </c>
      <c r="F394" s="116" t="s">
        <v>29</v>
      </c>
      <c r="G394" s="116" t="s">
        <v>30</v>
      </c>
      <c r="H394" s="117" t="s">
        <v>416</v>
      </c>
      <c r="I394" s="116" t="s">
        <v>37</v>
      </c>
      <c r="J394" s="117" t="s">
        <v>156</v>
      </c>
      <c r="K394" s="274">
        <v>15</v>
      </c>
      <c r="L394" s="253">
        <v>1</v>
      </c>
      <c r="M394" s="275" t="s">
        <v>18</v>
      </c>
    </row>
    <row r="395" spans="1:13">
      <c r="A395" s="116">
        <v>3</v>
      </c>
      <c r="B395" s="32" t="s">
        <v>527</v>
      </c>
      <c r="C395" s="33" t="s">
        <v>781</v>
      </c>
      <c r="D395" s="42" t="s">
        <v>340</v>
      </c>
      <c r="E395" s="118">
        <v>7.7</v>
      </c>
      <c r="F395" s="116" t="s">
        <v>29</v>
      </c>
      <c r="G395" s="116" t="s">
        <v>30</v>
      </c>
      <c r="H395" s="117" t="s">
        <v>416</v>
      </c>
      <c r="I395" s="116" t="s">
        <v>58</v>
      </c>
      <c r="J395" s="117" t="s">
        <v>252</v>
      </c>
      <c r="K395" s="274">
        <v>14.5</v>
      </c>
      <c r="L395" s="253">
        <v>3</v>
      </c>
      <c r="M395" s="275" t="s">
        <v>19</v>
      </c>
    </row>
    <row r="396" spans="1:13">
      <c r="A396" s="116">
        <v>4</v>
      </c>
      <c r="B396" s="32" t="s">
        <v>753</v>
      </c>
      <c r="C396" s="33" t="s">
        <v>460</v>
      </c>
      <c r="D396" s="42" t="s">
        <v>546</v>
      </c>
      <c r="E396" s="118">
        <v>7.7</v>
      </c>
      <c r="F396" s="116" t="s">
        <v>29</v>
      </c>
      <c r="G396" s="116" t="s">
        <v>30</v>
      </c>
      <c r="H396" s="117" t="s">
        <v>416</v>
      </c>
      <c r="I396" s="116" t="s">
        <v>105</v>
      </c>
      <c r="J396" s="117" t="s">
        <v>50</v>
      </c>
      <c r="K396" s="274">
        <v>14.25</v>
      </c>
      <c r="L396" s="253">
        <v>4</v>
      </c>
      <c r="M396" s="275" t="s">
        <v>19</v>
      </c>
    </row>
    <row r="397" spans="1:13">
      <c r="A397" s="116">
        <v>5</v>
      </c>
      <c r="B397" s="32" t="s">
        <v>425</v>
      </c>
      <c r="C397" s="33" t="s">
        <v>523</v>
      </c>
      <c r="D397" s="42" t="s">
        <v>430</v>
      </c>
      <c r="E397" s="118">
        <v>7.1</v>
      </c>
      <c r="F397" s="116" t="s">
        <v>29</v>
      </c>
      <c r="G397" s="116" t="s">
        <v>30</v>
      </c>
      <c r="H397" s="117" t="s">
        <v>416</v>
      </c>
      <c r="I397" s="116" t="s">
        <v>80</v>
      </c>
      <c r="J397" s="117" t="s">
        <v>425</v>
      </c>
      <c r="K397" s="274">
        <v>13.75</v>
      </c>
      <c r="L397" s="253">
        <v>5</v>
      </c>
      <c r="M397" s="275" t="s">
        <v>20</v>
      </c>
    </row>
    <row r="398" spans="1:13">
      <c r="A398" s="116">
        <v>6</v>
      </c>
      <c r="B398" s="32" t="s">
        <v>637</v>
      </c>
      <c r="C398" s="33" t="s">
        <v>529</v>
      </c>
      <c r="D398" s="42" t="s">
        <v>530</v>
      </c>
      <c r="E398" s="118">
        <v>7.7</v>
      </c>
      <c r="F398" s="116" t="s">
        <v>29</v>
      </c>
      <c r="G398" s="116" t="s">
        <v>30</v>
      </c>
      <c r="H398" s="117" t="s">
        <v>416</v>
      </c>
      <c r="I398" s="116" t="s">
        <v>105</v>
      </c>
      <c r="J398" s="117" t="s">
        <v>63</v>
      </c>
      <c r="K398" s="274">
        <v>13.25</v>
      </c>
      <c r="L398" s="253">
        <v>6</v>
      </c>
      <c r="M398" s="275" t="s">
        <v>20</v>
      </c>
    </row>
    <row r="399" spans="1:13">
      <c r="A399" s="116">
        <v>7</v>
      </c>
      <c r="B399" s="32" t="s">
        <v>782</v>
      </c>
      <c r="C399" s="33" t="s">
        <v>716</v>
      </c>
      <c r="D399" s="42" t="s">
        <v>62</v>
      </c>
      <c r="E399" s="118">
        <v>7.1</v>
      </c>
      <c r="F399" s="116" t="s">
        <v>29</v>
      </c>
      <c r="G399" s="116" t="s">
        <v>30</v>
      </c>
      <c r="H399" s="117" t="s">
        <v>416</v>
      </c>
      <c r="I399" s="116" t="s">
        <v>167</v>
      </c>
      <c r="J399" s="117" t="s">
        <v>498</v>
      </c>
      <c r="K399" s="274">
        <v>13.25</v>
      </c>
      <c r="L399" s="253">
        <v>6</v>
      </c>
      <c r="M399" s="275" t="s">
        <v>20</v>
      </c>
    </row>
    <row r="400" spans="1:13">
      <c r="A400" s="116">
        <v>8</v>
      </c>
      <c r="B400" s="32" t="s">
        <v>664</v>
      </c>
      <c r="C400" s="33" t="s">
        <v>749</v>
      </c>
      <c r="D400" s="42" t="s">
        <v>121</v>
      </c>
      <c r="E400" s="118">
        <v>7.1</v>
      </c>
      <c r="F400" s="116" t="s">
        <v>29</v>
      </c>
      <c r="G400" s="116" t="s">
        <v>30</v>
      </c>
      <c r="H400" s="117" t="s">
        <v>416</v>
      </c>
      <c r="I400" s="116" t="s">
        <v>37</v>
      </c>
      <c r="J400" s="117" t="s">
        <v>491</v>
      </c>
      <c r="K400" s="274">
        <v>13.25</v>
      </c>
      <c r="L400" s="253">
        <v>6</v>
      </c>
      <c r="M400" s="275" t="s">
        <v>20</v>
      </c>
    </row>
    <row r="401" spans="1:13">
      <c r="A401" s="116">
        <v>9</v>
      </c>
      <c r="B401" s="32" t="s">
        <v>612</v>
      </c>
      <c r="C401" s="33" t="s">
        <v>709</v>
      </c>
      <c r="D401" s="42" t="s">
        <v>66</v>
      </c>
      <c r="E401" s="118">
        <v>7.1</v>
      </c>
      <c r="F401" s="116" t="s">
        <v>29</v>
      </c>
      <c r="G401" s="116" t="s">
        <v>30</v>
      </c>
      <c r="H401" s="117" t="s">
        <v>416</v>
      </c>
      <c r="I401" s="116" t="s">
        <v>37</v>
      </c>
      <c r="J401" s="117" t="s">
        <v>474</v>
      </c>
      <c r="K401" s="274">
        <v>12.75</v>
      </c>
      <c r="L401" s="253">
        <v>9</v>
      </c>
      <c r="M401" s="275" t="s">
        <v>20</v>
      </c>
    </row>
    <row r="402" spans="1:13">
      <c r="A402" s="116">
        <v>10</v>
      </c>
      <c r="B402" s="32" t="s">
        <v>617</v>
      </c>
      <c r="C402" s="33" t="s">
        <v>521</v>
      </c>
      <c r="D402" s="42" t="s">
        <v>530</v>
      </c>
      <c r="E402" s="118">
        <v>7.1</v>
      </c>
      <c r="F402" s="116" t="s">
        <v>29</v>
      </c>
      <c r="G402" s="116" t="s">
        <v>30</v>
      </c>
      <c r="H402" s="117" t="s">
        <v>416</v>
      </c>
      <c r="I402" s="116" t="s">
        <v>37</v>
      </c>
      <c r="J402" s="117" t="s">
        <v>326</v>
      </c>
      <c r="K402" s="274">
        <v>12.25</v>
      </c>
      <c r="L402" s="253">
        <v>10</v>
      </c>
      <c r="M402" s="275" t="s">
        <v>20</v>
      </c>
    </row>
    <row r="403" spans="1:13">
      <c r="A403" s="116">
        <v>11</v>
      </c>
      <c r="B403" s="32" t="s">
        <v>783</v>
      </c>
      <c r="C403" s="33" t="s">
        <v>711</v>
      </c>
      <c r="D403" s="42" t="s">
        <v>466</v>
      </c>
      <c r="E403" s="118">
        <v>7.1</v>
      </c>
      <c r="F403" s="116" t="s">
        <v>29</v>
      </c>
      <c r="G403" s="116" t="s">
        <v>30</v>
      </c>
      <c r="H403" s="117" t="s">
        <v>416</v>
      </c>
      <c r="I403" s="116" t="s">
        <v>167</v>
      </c>
      <c r="J403" s="117" t="s">
        <v>118</v>
      </c>
      <c r="K403" s="274">
        <v>12</v>
      </c>
      <c r="L403" s="253">
        <v>11</v>
      </c>
      <c r="M403" s="275" t="s">
        <v>20</v>
      </c>
    </row>
    <row r="404" spans="1:13">
      <c r="A404" s="116">
        <v>12</v>
      </c>
      <c r="B404" s="32" t="s">
        <v>208</v>
      </c>
      <c r="C404" s="33" t="s">
        <v>784</v>
      </c>
      <c r="D404" s="42" t="s">
        <v>479</v>
      </c>
      <c r="E404" s="118">
        <v>7.1</v>
      </c>
      <c r="F404" s="116" t="s">
        <v>29</v>
      </c>
      <c r="G404" s="116" t="s">
        <v>30</v>
      </c>
      <c r="H404" s="117" t="s">
        <v>416</v>
      </c>
      <c r="I404" s="116" t="s">
        <v>80</v>
      </c>
      <c r="J404" s="117" t="s">
        <v>150</v>
      </c>
      <c r="K404" s="274">
        <v>11.5</v>
      </c>
      <c r="L404" s="253">
        <v>12</v>
      </c>
      <c r="M404" s="275" t="s">
        <v>20</v>
      </c>
    </row>
    <row r="405" spans="1:13">
      <c r="A405" s="116">
        <v>13</v>
      </c>
      <c r="B405" s="32" t="s">
        <v>657</v>
      </c>
      <c r="C405" s="33" t="s">
        <v>731</v>
      </c>
      <c r="D405" s="42" t="s">
        <v>240</v>
      </c>
      <c r="E405" s="118">
        <v>7.1</v>
      </c>
      <c r="F405" s="116" t="s">
        <v>29</v>
      </c>
      <c r="G405" s="116" t="s">
        <v>30</v>
      </c>
      <c r="H405" s="117" t="s">
        <v>416</v>
      </c>
      <c r="I405" s="116" t="s">
        <v>167</v>
      </c>
      <c r="J405" s="117" t="s">
        <v>380</v>
      </c>
      <c r="K405" s="274">
        <v>11.5</v>
      </c>
      <c r="L405" s="253">
        <v>12</v>
      </c>
      <c r="M405" s="275" t="s">
        <v>20</v>
      </c>
    </row>
    <row r="406" spans="1:13">
      <c r="A406" s="116">
        <v>14</v>
      </c>
      <c r="B406" s="32" t="s">
        <v>459</v>
      </c>
      <c r="C406" s="235" t="s">
        <v>785</v>
      </c>
      <c r="D406" s="42" t="s">
        <v>538</v>
      </c>
      <c r="E406" s="118">
        <v>7.1</v>
      </c>
      <c r="F406" s="116" t="s">
        <v>29</v>
      </c>
      <c r="G406" s="116" t="s">
        <v>30</v>
      </c>
      <c r="H406" s="117" t="s">
        <v>416</v>
      </c>
      <c r="I406" s="116" t="s">
        <v>80</v>
      </c>
      <c r="J406" s="117" t="s">
        <v>238</v>
      </c>
      <c r="K406" s="274">
        <v>11.25</v>
      </c>
      <c r="L406" s="253">
        <v>14</v>
      </c>
      <c r="M406" s="275" t="s">
        <v>20</v>
      </c>
    </row>
    <row r="407" spans="1:13">
      <c r="A407" s="116">
        <v>15</v>
      </c>
      <c r="B407" s="32" t="s">
        <v>579</v>
      </c>
      <c r="C407" s="33" t="s">
        <v>786</v>
      </c>
      <c r="D407" s="42" t="s">
        <v>201</v>
      </c>
      <c r="E407" s="118">
        <v>7.7</v>
      </c>
      <c r="F407" s="116" t="s">
        <v>29</v>
      </c>
      <c r="G407" s="116" t="s">
        <v>30</v>
      </c>
      <c r="H407" s="117" t="s">
        <v>416</v>
      </c>
      <c r="I407" s="116" t="s">
        <v>105</v>
      </c>
      <c r="J407" s="117" t="s">
        <v>452</v>
      </c>
      <c r="K407" s="274">
        <v>11</v>
      </c>
      <c r="L407" s="253">
        <v>15</v>
      </c>
      <c r="M407" s="275" t="s">
        <v>20</v>
      </c>
    </row>
    <row r="408" spans="1:13">
      <c r="A408" s="116">
        <v>16</v>
      </c>
      <c r="B408" s="34" t="s">
        <v>156</v>
      </c>
      <c r="C408" s="35" t="s">
        <v>787</v>
      </c>
      <c r="D408" s="120" t="s">
        <v>423</v>
      </c>
      <c r="E408" s="121">
        <v>7.2</v>
      </c>
      <c r="F408" s="122" t="s">
        <v>29</v>
      </c>
      <c r="G408" s="122" t="s">
        <v>30</v>
      </c>
      <c r="H408" s="123" t="s">
        <v>416</v>
      </c>
      <c r="I408" s="286" t="s">
        <v>100</v>
      </c>
      <c r="J408" s="117" t="s">
        <v>448</v>
      </c>
      <c r="K408" s="274">
        <v>10.75</v>
      </c>
      <c r="L408" s="253">
        <v>16</v>
      </c>
      <c r="M408" s="275" t="s">
        <v>20</v>
      </c>
    </row>
    <row r="409" spans="1:13">
      <c r="A409" s="116">
        <v>17</v>
      </c>
      <c r="B409" s="32" t="s">
        <v>743</v>
      </c>
      <c r="C409" s="36" t="s">
        <v>713</v>
      </c>
      <c r="D409" s="42" t="s">
        <v>240</v>
      </c>
      <c r="E409" s="118">
        <v>7.7</v>
      </c>
      <c r="F409" s="116" t="s">
        <v>29</v>
      </c>
      <c r="G409" s="116" t="s">
        <v>30</v>
      </c>
      <c r="H409" s="117" t="s">
        <v>416</v>
      </c>
      <c r="I409" s="116" t="s">
        <v>105</v>
      </c>
      <c r="J409" s="117" t="s">
        <v>196</v>
      </c>
      <c r="K409" s="274">
        <v>10.75</v>
      </c>
      <c r="L409" s="253">
        <v>16</v>
      </c>
      <c r="M409" s="275" t="s">
        <v>20</v>
      </c>
    </row>
    <row r="410" spans="1:13">
      <c r="A410" s="116">
        <v>18</v>
      </c>
      <c r="B410" s="32" t="s">
        <v>741</v>
      </c>
      <c r="C410" s="33" t="s">
        <v>788</v>
      </c>
      <c r="D410" s="42" t="s">
        <v>789</v>
      </c>
      <c r="E410" s="118">
        <v>7.7</v>
      </c>
      <c r="F410" s="116" t="s">
        <v>29</v>
      </c>
      <c r="G410" s="116" t="s">
        <v>30</v>
      </c>
      <c r="H410" s="117" t="s">
        <v>416</v>
      </c>
      <c r="I410" s="116" t="s">
        <v>58</v>
      </c>
      <c r="J410" s="117" t="s">
        <v>309</v>
      </c>
      <c r="K410" s="274">
        <v>10.5</v>
      </c>
      <c r="L410" s="253">
        <v>18</v>
      </c>
      <c r="M410" s="275" t="s">
        <v>20</v>
      </c>
    </row>
    <row r="411" spans="1:13">
      <c r="A411" s="116">
        <v>19</v>
      </c>
      <c r="B411" s="32" t="s">
        <v>790</v>
      </c>
      <c r="C411" s="33" t="s">
        <v>723</v>
      </c>
      <c r="D411" s="42" t="s">
        <v>62</v>
      </c>
      <c r="E411" s="118">
        <v>7.7</v>
      </c>
      <c r="F411" s="116" t="s">
        <v>29</v>
      </c>
      <c r="G411" s="116" t="s">
        <v>30</v>
      </c>
      <c r="H411" s="117" t="s">
        <v>416</v>
      </c>
      <c r="I411" s="116" t="s">
        <v>105</v>
      </c>
      <c r="J411" s="117" t="s">
        <v>373</v>
      </c>
      <c r="K411" s="274">
        <v>10.25</v>
      </c>
      <c r="L411" s="253">
        <v>19</v>
      </c>
      <c r="M411" s="275" t="s">
        <v>20</v>
      </c>
    </row>
    <row r="412" spans="1:13">
      <c r="A412" s="116">
        <v>20</v>
      </c>
      <c r="B412" s="32" t="s">
        <v>752</v>
      </c>
      <c r="C412" s="33" t="s">
        <v>701</v>
      </c>
      <c r="D412" s="42" t="s">
        <v>84</v>
      </c>
      <c r="E412" s="118">
        <v>7.7</v>
      </c>
      <c r="F412" s="116" t="s">
        <v>29</v>
      </c>
      <c r="G412" s="116" t="s">
        <v>30</v>
      </c>
      <c r="H412" s="117" t="s">
        <v>416</v>
      </c>
      <c r="I412" s="116" t="s">
        <v>58</v>
      </c>
      <c r="J412" s="117" t="s">
        <v>85</v>
      </c>
      <c r="K412" s="274">
        <v>10</v>
      </c>
      <c r="L412" s="253">
        <v>20</v>
      </c>
      <c r="M412" s="275" t="s">
        <v>21</v>
      </c>
    </row>
    <row r="413" spans="1:13">
      <c r="A413" s="116">
        <v>21</v>
      </c>
      <c r="B413" s="32" t="s">
        <v>748</v>
      </c>
      <c r="C413" s="33" t="s">
        <v>721</v>
      </c>
      <c r="D413" s="42" t="s">
        <v>479</v>
      </c>
      <c r="E413" s="118">
        <v>7.1</v>
      </c>
      <c r="F413" s="116" t="s">
        <v>29</v>
      </c>
      <c r="G413" s="116" t="s">
        <v>30</v>
      </c>
      <c r="H413" s="117" t="s">
        <v>416</v>
      </c>
      <c r="I413" s="116" t="s">
        <v>37</v>
      </c>
      <c r="J413" s="117" t="s">
        <v>369</v>
      </c>
      <c r="K413" s="274">
        <v>9.75</v>
      </c>
      <c r="L413" s="253">
        <v>21</v>
      </c>
      <c r="M413" s="275" t="s">
        <v>21</v>
      </c>
    </row>
    <row r="414" spans="1:13">
      <c r="A414" s="116">
        <v>1</v>
      </c>
      <c r="B414" s="32" t="s">
        <v>43</v>
      </c>
      <c r="C414" s="37" t="s">
        <v>791</v>
      </c>
      <c r="D414" s="124" t="s">
        <v>792</v>
      </c>
      <c r="E414" s="125">
        <v>7.2</v>
      </c>
      <c r="F414" s="126" t="s">
        <v>29</v>
      </c>
      <c r="G414" s="126" t="s">
        <v>30</v>
      </c>
      <c r="H414" s="127" t="s">
        <v>416</v>
      </c>
      <c r="I414" s="287" t="s">
        <v>32</v>
      </c>
      <c r="J414" s="117" t="s">
        <v>69</v>
      </c>
      <c r="K414" s="274">
        <v>9.25</v>
      </c>
      <c r="L414" s="253">
        <v>22</v>
      </c>
      <c r="M414" s="275" t="s">
        <v>21</v>
      </c>
    </row>
    <row r="415" spans="1:13">
      <c r="A415" s="116">
        <v>2</v>
      </c>
      <c r="B415" s="32" t="s">
        <v>793</v>
      </c>
      <c r="C415" s="33" t="s">
        <v>214</v>
      </c>
      <c r="D415" s="42" t="s">
        <v>634</v>
      </c>
      <c r="E415" s="118">
        <v>7.1</v>
      </c>
      <c r="F415" s="116" t="s">
        <v>29</v>
      </c>
      <c r="G415" s="116" t="s">
        <v>30</v>
      </c>
      <c r="H415" s="117" t="s">
        <v>416</v>
      </c>
      <c r="I415" s="116" t="s">
        <v>37</v>
      </c>
      <c r="J415" s="117" t="s">
        <v>324</v>
      </c>
      <c r="K415" s="274">
        <v>9</v>
      </c>
      <c r="L415" s="253">
        <v>23</v>
      </c>
      <c r="M415" s="275" t="s">
        <v>21</v>
      </c>
    </row>
    <row r="416" spans="1:13">
      <c r="A416" s="116">
        <v>3</v>
      </c>
      <c r="B416" s="32" t="s">
        <v>40</v>
      </c>
      <c r="C416" s="33" t="s">
        <v>737</v>
      </c>
      <c r="D416" s="42" t="s">
        <v>584</v>
      </c>
      <c r="E416" s="118">
        <v>7.3</v>
      </c>
      <c r="F416" s="116" t="s">
        <v>29</v>
      </c>
      <c r="G416" s="116" t="s">
        <v>30</v>
      </c>
      <c r="H416" s="117" t="s">
        <v>416</v>
      </c>
      <c r="I416" s="116" t="s">
        <v>182</v>
      </c>
      <c r="J416" s="117" t="s">
        <v>706</v>
      </c>
      <c r="K416" s="274">
        <v>9</v>
      </c>
      <c r="L416" s="253">
        <v>23</v>
      </c>
      <c r="M416" s="275" t="s">
        <v>21</v>
      </c>
    </row>
    <row r="417" spans="1:13">
      <c r="A417" s="116">
        <v>4</v>
      </c>
      <c r="B417" s="32" t="s">
        <v>654</v>
      </c>
      <c r="C417" s="33" t="s">
        <v>715</v>
      </c>
      <c r="D417" s="42" t="s">
        <v>548</v>
      </c>
      <c r="E417" s="118">
        <v>7.7</v>
      </c>
      <c r="F417" s="116" t="s">
        <v>29</v>
      </c>
      <c r="G417" s="116" t="s">
        <v>30</v>
      </c>
      <c r="H417" s="117" t="s">
        <v>416</v>
      </c>
      <c r="I417" s="116" t="s">
        <v>58</v>
      </c>
      <c r="J417" s="117" t="s">
        <v>395</v>
      </c>
      <c r="K417" s="274">
        <v>8.75</v>
      </c>
      <c r="L417" s="253">
        <v>25</v>
      </c>
      <c r="M417" s="275" t="s">
        <v>21</v>
      </c>
    </row>
    <row r="418" spans="1:13">
      <c r="A418" s="116">
        <v>5</v>
      </c>
      <c r="B418" s="32" t="s">
        <v>604</v>
      </c>
      <c r="C418" s="33" t="s">
        <v>553</v>
      </c>
      <c r="D418" s="42" t="s">
        <v>281</v>
      </c>
      <c r="E418" s="118">
        <v>7.7</v>
      </c>
      <c r="F418" s="116" t="s">
        <v>29</v>
      </c>
      <c r="G418" s="116" t="s">
        <v>30</v>
      </c>
      <c r="H418" s="117" t="s">
        <v>416</v>
      </c>
      <c r="I418" s="116" t="s">
        <v>105</v>
      </c>
      <c r="J418" s="117" t="s">
        <v>794</v>
      </c>
      <c r="K418" s="274">
        <v>8</v>
      </c>
      <c r="L418" s="253">
        <v>26</v>
      </c>
      <c r="M418" s="275" t="s">
        <v>21</v>
      </c>
    </row>
    <row r="419" spans="1:13">
      <c r="A419" s="116">
        <v>6</v>
      </c>
      <c r="B419" s="32" t="s">
        <v>554</v>
      </c>
      <c r="C419" s="33" t="s">
        <v>735</v>
      </c>
      <c r="D419" s="42" t="s">
        <v>736</v>
      </c>
      <c r="E419" s="118">
        <v>7.7</v>
      </c>
      <c r="F419" s="116" t="s">
        <v>29</v>
      </c>
      <c r="G419" s="116" t="s">
        <v>30</v>
      </c>
      <c r="H419" s="117" t="s">
        <v>416</v>
      </c>
      <c r="I419" s="116" t="s">
        <v>58</v>
      </c>
      <c r="J419" s="117" t="s">
        <v>130</v>
      </c>
      <c r="K419" s="274">
        <v>7.75</v>
      </c>
      <c r="L419" s="253">
        <v>27</v>
      </c>
      <c r="M419" s="275" t="s">
        <v>21</v>
      </c>
    </row>
    <row r="420" spans="1:13">
      <c r="A420" s="116">
        <v>7</v>
      </c>
      <c r="B420" s="32" t="s">
        <v>293</v>
      </c>
      <c r="C420" s="33" t="s">
        <v>568</v>
      </c>
      <c r="D420" s="42" t="s">
        <v>278</v>
      </c>
      <c r="E420" s="118">
        <v>7.4</v>
      </c>
      <c r="F420" s="116" t="s">
        <v>72</v>
      </c>
      <c r="G420" s="116" t="s">
        <v>73</v>
      </c>
      <c r="H420" s="117" t="s">
        <v>416</v>
      </c>
      <c r="I420" s="116" t="s">
        <v>74</v>
      </c>
      <c r="J420" s="117" t="s">
        <v>475</v>
      </c>
      <c r="K420" s="274">
        <v>7.25</v>
      </c>
      <c r="L420" s="253">
        <v>28</v>
      </c>
      <c r="M420" s="275" t="s">
        <v>21</v>
      </c>
    </row>
    <row r="421" spans="1:13">
      <c r="A421" s="116">
        <v>8</v>
      </c>
      <c r="B421" s="32" t="s">
        <v>794</v>
      </c>
      <c r="C421" s="33" t="s">
        <v>547</v>
      </c>
      <c r="D421" s="42" t="s">
        <v>548</v>
      </c>
      <c r="E421" s="118">
        <v>7.7</v>
      </c>
      <c r="F421" s="116" t="s">
        <v>29</v>
      </c>
      <c r="G421" s="116" t="s">
        <v>30</v>
      </c>
      <c r="H421" s="117" t="s">
        <v>416</v>
      </c>
      <c r="I421" s="116" t="s">
        <v>105</v>
      </c>
      <c r="J421" s="117" t="s">
        <v>418</v>
      </c>
      <c r="K421" s="274">
        <v>7</v>
      </c>
      <c r="L421" s="253">
        <v>29</v>
      </c>
      <c r="M421" s="275" t="s">
        <v>21</v>
      </c>
    </row>
    <row r="422" spans="1:13">
      <c r="A422" s="116">
        <v>9</v>
      </c>
      <c r="B422" s="32" t="s">
        <v>114</v>
      </c>
      <c r="C422" s="33" t="s">
        <v>725</v>
      </c>
      <c r="D422" s="42" t="s">
        <v>726</v>
      </c>
      <c r="E422" s="118">
        <v>7.4</v>
      </c>
      <c r="F422" s="116" t="s">
        <v>29</v>
      </c>
      <c r="G422" s="116" t="s">
        <v>30</v>
      </c>
      <c r="H422" s="117" t="s">
        <v>416</v>
      </c>
      <c r="I422" s="116" t="s">
        <v>182</v>
      </c>
      <c r="J422" s="117" t="s">
        <v>318</v>
      </c>
      <c r="K422" s="274">
        <v>6.75</v>
      </c>
      <c r="L422" s="253">
        <v>30</v>
      </c>
      <c r="M422" s="275" t="s">
        <v>21</v>
      </c>
    </row>
    <row r="423" spans="1:13">
      <c r="A423" s="116">
        <v>10</v>
      </c>
      <c r="B423" s="32" t="s">
        <v>329</v>
      </c>
      <c r="C423" s="37" t="s">
        <v>795</v>
      </c>
      <c r="D423" s="124" t="s">
        <v>358</v>
      </c>
      <c r="E423" s="125">
        <v>7.2</v>
      </c>
      <c r="F423" s="126" t="s">
        <v>29</v>
      </c>
      <c r="G423" s="126" t="s">
        <v>30</v>
      </c>
      <c r="H423" s="127" t="s">
        <v>416</v>
      </c>
      <c r="I423" s="287" t="s">
        <v>100</v>
      </c>
      <c r="J423" s="117" t="s">
        <v>202</v>
      </c>
      <c r="K423" s="274">
        <v>6.5</v>
      </c>
      <c r="L423" s="253">
        <v>31</v>
      </c>
      <c r="M423" s="275" t="s">
        <v>21</v>
      </c>
    </row>
    <row r="424" spans="1:13">
      <c r="A424" s="116">
        <v>11</v>
      </c>
      <c r="B424" s="32" t="s">
        <v>448</v>
      </c>
      <c r="C424" s="37" t="s">
        <v>796</v>
      </c>
      <c r="D424" s="124" t="s">
        <v>797</v>
      </c>
      <c r="E424" s="125">
        <v>7.2</v>
      </c>
      <c r="F424" s="126" t="s">
        <v>53</v>
      </c>
      <c r="G424" s="126" t="s">
        <v>30</v>
      </c>
      <c r="H424" s="127" t="s">
        <v>416</v>
      </c>
      <c r="I424" s="287" t="s">
        <v>32</v>
      </c>
      <c r="J424" s="117" t="s">
        <v>123</v>
      </c>
      <c r="K424" s="274">
        <v>4.75</v>
      </c>
      <c r="L424" s="253">
        <v>32</v>
      </c>
      <c r="M424" s="275"/>
    </row>
    <row r="425" spans="1:13">
      <c r="A425" s="116">
        <v>12</v>
      </c>
      <c r="B425" s="32" t="s">
        <v>144</v>
      </c>
      <c r="C425" s="37" t="s">
        <v>566</v>
      </c>
      <c r="D425" s="124" t="s">
        <v>567</v>
      </c>
      <c r="E425" s="125">
        <v>7.2</v>
      </c>
      <c r="F425" s="126" t="s">
        <v>29</v>
      </c>
      <c r="G425" s="126" t="s">
        <v>30</v>
      </c>
      <c r="H425" s="127" t="s">
        <v>416</v>
      </c>
      <c r="I425" s="287" t="s">
        <v>117</v>
      </c>
      <c r="J425" s="117" t="s">
        <v>110</v>
      </c>
      <c r="K425" s="274">
        <v>4.5</v>
      </c>
      <c r="L425" s="253">
        <v>33</v>
      </c>
      <c r="M425" s="275"/>
    </row>
    <row r="426" spans="1:13">
      <c r="A426" s="116">
        <v>13</v>
      </c>
      <c r="B426" s="32" t="s">
        <v>453</v>
      </c>
      <c r="C426" s="33" t="s">
        <v>535</v>
      </c>
      <c r="D426" s="42" t="s">
        <v>536</v>
      </c>
      <c r="E426" s="118">
        <v>7.1</v>
      </c>
      <c r="F426" s="116" t="s">
        <v>29</v>
      </c>
      <c r="G426" s="116" t="s">
        <v>30</v>
      </c>
      <c r="H426" s="117" t="s">
        <v>416</v>
      </c>
      <c r="I426" s="116" t="s">
        <v>182</v>
      </c>
      <c r="J426" s="117" t="s">
        <v>38</v>
      </c>
      <c r="K426" s="274">
        <v>4.25</v>
      </c>
      <c r="L426" s="253">
        <v>34</v>
      </c>
      <c r="M426" s="275"/>
    </row>
    <row r="427" spans="1:13">
      <c r="A427" s="116">
        <v>14</v>
      </c>
      <c r="B427" s="32" t="s">
        <v>50</v>
      </c>
      <c r="C427" s="33" t="s">
        <v>574</v>
      </c>
      <c r="D427" s="42" t="s">
        <v>121</v>
      </c>
      <c r="E427" s="118">
        <v>7.1</v>
      </c>
      <c r="F427" s="116" t="s">
        <v>29</v>
      </c>
      <c r="G427" s="116" t="s">
        <v>30</v>
      </c>
      <c r="H427" s="117" t="s">
        <v>416</v>
      </c>
      <c r="I427" s="116" t="s">
        <v>80</v>
      </c>
      <c r="J427" s="117" t="s">
        <v>488</v>
      </c>
      <c r="K427" s="274">
        <v>4.25</v>
      </c>
      <c r="L427" s="253">
        <v>34</v>
      </c>
      <c r="M427" s="275"/>
    </row>
    <row r="428" spans="1:13">
      <c r="A428" s="116">
        <v>15</v>
      </c>
      <c r="B428" s="32" t="s">
        <v>89</v>
      </c>
      <c r="C428" s="33" t="s">
        <v>798</v>
      </c>
      <c r="D428" s="42" t="s">
        <v>88</v>
      </c>
      <c r="E428" s="118">
        <v>7.4</v>
      </c>
      <c r="F428" s="116" t="s">
        <v>29</v>
      </c>
      <c r="G428" s="116" t="s">
        <v>30</v>
      </c>
      <c r="H428" s="117" t="s">
        <v>416</v>
      </c>
      <c r="I428" s="116" t="s">
        <v>182</v>
      </c>
      <c r="J428" s="117" t="s">
        <v>26</v>
      </c>
      <c r="K428" s="274">
        <v>4</v>
      </c>
      <c r="L428" s="253">
        <v>36</v>
      </c>
      <c r="M428" s="275"/>
    </row>
    <row r="429" spans="1:13">
      <c r="A429" s="116">
        <v>16</v>
      </c>
      <c r="B429" s="32" t="s">
        <v>296</v>
      </c>
      <c r="C429" s="37" t="s">
        <v>214</v>
      </c>
      <c r="D429" s="124" t="s">
        <v>778</v>
      </c>
      <c r="E429" s="125">
        <v>7.2</v>
      </c>
      <c r="F429" s="126" t="s">
        <v>29</v>
      </c>
      <c r="G429" s="126" t="s">
        <v>30</v>
      </c>
      <c r="H429" s="127" t="s">
        <v>416</v>
      </c>
      <c r="I429" s="287" t="s">
        <v>54</v>
      </c>
      <c r="J429" s="117" t="s">
        <v>45</v>
      </c>
      <c r="K429" s="274">
        <v>4</v>
      </c>
      <c r="L429" s="253">
        <v>36</v>
      </c>
      <c r="M429" s="275"/>
    </row>
    <row r="430" spans="1:13">
      <c r="A430" s="116">
        <v>17</v>
      </c>
      <c r="B430" s="32" t="s">
        <v>168</v>
      </c>
      <c r="C430" s="37" t="s">
        <v>799</v>
      </c>
      <c r="D430" s="124" t="s">
        <v>800</v>
      </c>
      <c r="E430" s="125">
        <v>7.3</v>
      </c>
      <c r="F430" s="126" t="s">
        <v>29</v>
      </c>
      <c r="G430" s="126" t="s">
        <v>30</v>
      </c>
      <c r="H430" s="127" t="s">
        <v>416</v>
      </c>
      <c r="I430" s="287" t="s">
        <v>32</v>
      </c>
      <c r="J430" s="117" t="s">
        <v>48</v>
      </c>
      <c r="K430" s="274">
        <v>4</v>
      </c>
      <c r="L430" s="253">
        <v>36</v>
      </c>
      <c r="M430" s="275"/>
    </row>
    <row r="431" spans="1:13">
      <c r="A431" s="116">
        <v>18</v>
      </c>
      <c r="B431" s="34" t="s">
        <v>692</v>
      </c>
      <c r="C431" s="36" t="s">
        <v>728</v>
      </c>
      <c r="D431" s="128" t="s">
        <v>314</v>
      </c>
      <c r="E431" s="129">
        <v>7.1</v>
      </c>
      <c r="F431" s="130" t="s">
        <v>29</v>
      </c>
      <c r="G431" s="130" t="s">
        <v>30</v>
      </c>
      <c r="H431" s="119" t="s">
        <v>416</v>
      </c>
      <c r="I431" s="130" t="s">
        <v>37</v>
      </c>
      <c r="J431" s="117" t="s">
        <v>157</v>
      </c>
      <c r="K431" s="274">
        <v>3.75</v>
      </c>
      <c r="L431" s="253">
        <v>39</v>
      </c>
      <c r="M431" s="275"/>
    </row>
    <row r="432" spans="1:13">
      <c r="A432" s="116">
        <v>1</v>
      </c>
      <c r="B432" s="32" t="s">
        <v>432</v>
      </c>
      <c r="C432" s="33" t="s">
        <v>801</v>
      </c>
      <c r="D432" s="42" t="s">
        <v>802</v>
      </c>
      <c r="E432" s="118">
        <v>7.2</v>
      </c>
      <c r="F432" s="116" t="s">
        <v>72</v>
      </c>
      <c r="G432" s="116" t="s">
        <v>73</v>
      </c>
      <c r="H432" s="117" t="s">
        <v>416</v>
      </c>
      <c r="I432" s="116" t="s">
        <v>74</v>
      </c>
      <c r="J432" s="117" t="s">
        <v>145</v>
      </c>
      <c r="K432" s="274">
        <v>3.75</v>
      </c>
      <c r="L432" s="253">
        <v>39</v>
      </c>
      <c r="M432" s="275"/>
    </row>
    <row r="433" spans="1:13">
      <c r="A433" s="116">
        <v>2</v>
      </c>
      <c r="B433" s="32" t="s">
        <v>719</v>
      </c>
      <c r="C433" s="33" t="s">
        <v>525</v>
      </c>
      <c r="D433" s="42" t="s">
        <v>526</v>
      </c>
      <c r="E433" s="118">
        <v>7.1</v>
      </c>
      <c r="F433" s="116" t="s">
        <v>29</v>
      </c>
      <c r="G433" s="116" t="s">
        <v>30</v>
      </c>
      <c r="H433" s="117" t="s">
        <v>416</v>
      </c>
      <c r="I433" s="116" t="s">
        <v>167</v>
      </c>
      <c r="J433" s="117" t="s">
        <v>783</v>
      </c>
      <c r="K433" s="274">
        <v>3.75</v>
      </c>
      <c r="L433" s="253">
        <v>39</v>
      </c>
      <c r="M433" s="275"/>
    </row>
    <row r="434" spans="1:13">
      <c r="A434" s="116">
        <v>3</v>
      </c>
      <c r="B434" s="32" t="s">
        <v>59</v>
      </c>
      <c r="C434" s="37" t="s">
        <v>518</v>
      </c>
      <c r="D434" s="124" t="s">
        <v>519</v>
      </c>
      <c r="E434" s="125">
        <v>7.2</v>
      </c>
      <c r="F434" s="126" t="s">
        <v>29</v>
      </c>
      <c r="G434" s="126" t="s">
        <v>30</v>
      </c>
      <c r="H434" s="127" t="s">
        <v>416</v>
      </c>
      <c r="I434" s="287" t="s">
        <v>117</v>
      </c>
      <c r="J434" s="117" t="s">
        <v>254</v>
      </c>
      <c r="K434" s="274">
        <v>3.5</v>
      </c>
      <c r="L434" s="253">
        <v>42</v>
      </c>
      <c r="M434" s="275"/>
    </row>
    <row r="435" spans="1:13">
      <c r="A435" s="116">
        <v>4</v>
      </c>
      <c r="B435" s="32" t="s">
        <v>220</v>
      </c>
      <c r="C435" s="37" t="s">
        <v>803</v>
      </c>
      <c r="D435" s="124" t="s">
        <v>804</v>
      </c>
      <c r="E435" s="125">
        <v>7.4</v>
      </c>
      <c r="F435" s="126" t="s">
        <v>29</v>
      </c>
      <c r="G435" s="126" t="s">
        <v>30</v>
      </c>
      <c r="H435" s="127" t="s">
        <v>416</v>
      </c>
      <c r="I435" s="287" t="s">
        <v>32</v>
      </c>
      <c r="J435" s="117" t="s">
        <v>710</v>
      </c>
      <c r="K435" s="274">
        <v>3.5</v>
      </c>
      <c r="L435" s="253">
        <v>42</v>
      </c>
      <c r="M435" s="275"/>
    </row>
    <row r="436" spans="1:13">
      <c r="A436" s="116">
        <v>5</v>
      </c>
      <c r="B436" s="32" t="s">
        <v>390</v>
      </c>
      <c r="C436" s="37" t="s">
        <v>755</v>
      </c>
      <c r="D436" s="124" t="s">
        <v>606</v>
      </c>
      <c r="E436" s="125">
        <v>7.2</v>
      </c>
      <c r="F436" s="126" t="s">
        <v>29</v>
      </c>
      <c r="G436" s="126" t="s">
        <v>30</v>
      </c>
      <c r="H436" s="127" t="s">
        <v>416</v>
      </c>
      <c r="I436" s="287" t="s">
        <v>54</v>
      </c>
      <c r="J436" s="117" t="s">
        <v>135</v>
      </c>
      <c r="K436" s="274">
        <v>3</v>
      </c>
      <c r="L436" s="253">
        <v>44</v>
      </c>
      <c r="M436" s="275"/>
    </row>
    <row r="437" spans="1:13">
      <c r="A437" s="116">
        <v>6</v>
      </c>
      <c r="B437" s="32" t="s">
        <v>562</v>
      </c>
      <c r="C437" s="33" t="s">
        <v>557</v>
      </c>
      <c r="D437" s="42" t="s">
        <v>538</v>
      </c>
      <c r="E437" s="118">
        <v>7.7</v>
      </c>
      <c r="F437" s="116" t="s">
        <v>29</v>
      </c>
      <c r="G437" s="116" t="s">
        <v>30</v>
      </c>
      <c r="H437" s="117" t="s">
        <v>416</v>
      </c>
      <c r="I437" s="116" t="s">
        <v>58</v>
      </c>
      <c r="J437" s="117" t="s">
        <v>139</v>
      </c>
      <c r="K437" s="274">
        <v>3</v>
      </c>
      <c r="L437" s="253">
        <v>44</v>
      </c>
      <c r="M437" s="275"/>
    </row>
    <row r="438" spans="1:13">
      <c r="A438" s="116">
        <v>7</v>
      </c>
      <c r="B438" s="32" t="s">
        <v>130</v>
      </c>
      <c r="C438" s="33" t="s">
        <v>805</v>
      </c>
      <c r="D438" s="42" t="s">
        <v>804</v>
      </c>
      <c r="E438" s="118">
        <v>7.3</v>
      </c>
      <c r="F438" s="116" t="s">
        <v>29</v>
      </c>
      <c r="G438" s="116" t="s">
        <v>30</v>
      </c>
      <c r="H438" s="117" t="s">
        <v>416</v>
      </c>
      <c r="I438" s="116" t="s">
        <v>230</v>
      </c>
      <c r="J438" s="117" t="s">
        <v>655</v>
      </c>
      <c r="K438" s="274">
        <v>3</v>
      </c>
      <c r="L438" s="253">
        <v>44</v>
      </c>
      <c r="M438" s="275"/>
    </row>
    <row r="439" spans="1:13">
      <c r="A439" s="116">
        <v>8</v>
      </c>
      <c r="B439" s="32" t="s">
        <v>238</v>
      </c>
      <c r="C439" s="33" t="s">
        <v>541</v>
      </c>
      <c r="D439" s="42" t="s">
        <v>806</v>
      </c>
      <c r="E439" s="118">
        <v>7.4</v>
      </c>
      <c r="F439" s="116" t="s">
        <v>72</v>
      </c>
      <c r="G439" s="116" t="s">
        <v>73</v>
      </c>
      <c r="H439" s="117" t="s">
        <v>416</v>
      </c>
      <c r="I439" s="116" t="s">
        <v>74</v>
      </c>
      <c r="J439" s="117" t="s">
        <v>722</v>
      </c>
      <c r="K439" s="274">
        <v>3</v>
      </c>
      <c r="L439" s="253">
        <v>44</v>
      </c>
      <c r="M439" s="275"/>
    </row>
    <row r="440" spans="1:13">
      <c r="A440" s="116">
        <v>9</v>
      </c>
      <c r="B440" s="32" t="s">
        <v>139</v>
      </c>
      <c r="C440" s="33" t="s">
        <v>807</v>
      </c>
      <c r="D440" s="42" t="s">
        <v>808</v>
      </c>
      <c r="E440" s="118">
        <v>7.1</v>
      </c>
      <c r="F440" s="116" t="s">
        <v>29</v>
      </c>
      <c r="G440" s="116" t="s">
        <v>30</v>
      </c>
      <c r="H440" s="117" t="s">
        <v>416</v>
      </c>
      <c r="I440" s="116" t="s">
        <v>80</v>
      </c>
      <c r="J440" s="117" t="s">
        <v>730</v>
      </c>
      <c r="K440" s="274">
        <v>2.25</v>
      </c>
      <c r="L440" s="253">
        <v>48</v>
      </c>
      <c r="M440" s="275"/>
    </row>
    <row r="441" spans="1:13">
      <c r="A441" s="116">
        <v>10</v>
      </c>
      <c r="B441" s="32" t="s">
        <v>33</v>
      </c>
      <c r="C441" s="37" t="s">
        <v>809</v>
      </c>
      <c r="D441" s="124" t="s">
        <v>240</v>
      </c>
      <c r="E441" s="125">
        <v>7.3</v>
      </c>
      <c r="F441" s="126" t="s">
        <v>29</v>
      </c>
      <c r="G441" s="126" t="s">
        <v>30</v>
      </c>
      <c r="H441" s="127" t="s">
        <v>416</v>
      </c>
      <c r="I441" s="287" t="s">
        <v>172</v>
      </c>
      <c r="J441" s="117" t="s">
        <v>503</v>
      </c>
      <c r="K441" s="274">
        <v>1.75</v>
      </c>
      <c r="L441" s="253">
        <v>49</v>
      </c>
      <c r="M441" s="275"/>
    </row>
    <row r="442" spans="1:13">
      <c r="A442" s="116">
        <v>11</v>
      </c>
      <c r="B442" s="32" t="s">
        <v>119</v>
      </c>
      <c r="C442" s="33" t="s">
        <v>810</v>
      </c>
      <c r="D442" s="42" t="s">
        <v>104</v>
      </c>
      <c r="E442" s="118">
        <v>7.1</v>
      </c>
      <c r="F442" s="116" t="s">
        <v>29</v>
      </c>
      <c r="G442" s="116" t="s">
        <v>164</v>
      </c>
      <c r="H442" s="117" t="s">
        <v>416</v>
      </c>
      <c r="I442" s="116" t="s">
        <v>93</v>
      </c>
      <c r="J442" s="117" t="s">
        <v>708</v>
      </c>
      <c r="K442" s="274">
        <v>1.75</v>
      </c>
      <c r="L442" s="253">
        <v>49</v>
      </c>
      <c r="M442" s="275"/>
    </row>
    <row r="443" spans="1:13">
      <c r="A443" s="116">
        <v>12</v>
      </c>
      <c r="B443" s="32" t="s">
        <v>474</v>
      </c>
      <c r="C443" s="37" t="s">
        <v>767</v>
      </c>
      <c r="D443" s="124" t="s">
        <v>212</v>
      </c>
      <c r="E443" s="125">
        <v>7.3</v>
      </c>
      <c r="F443" s="126" t="s">
        <v>29</v>
      </c>
      <c r="G443" s="126" t="s">
        <v>30</v>
      </c>
      <c r="H443" s="127" t="s">
        <v>416</v>
      </c>
      <c r="I443" s="287" t="s">
        <v>117</v>
      </c>
      <c r="J443" s="117" t="s">
        <v>732</v>
      </c>
      <c r="K443" s="274">
        <v>1.75</v>
      </c>
      <c r="L443" s="253">
        <v>49</v>
      </c>
      <c r="M443" s="275"/>
    </row>
    <row r="444" spans="1:13">
      <c r="A444" s="116">
        <v>13</v>
      </c>
      <c r="B444" s="32" t="s">
        <v>177</v>
      </c>
      <c r="C444" s="33" t="s">
        <v>811</v>
      </c>
      <c r="D444" s="42" t="s">
        <v>653</v>
      </c>
      <c r="E444" s="118">
        <v>7.3</v>
      </c>
      <c r="F444" s="116" t="s">
        <v>29</v>
      </c>
      <c r="G444" s="116" t="s">
        <v>164</v>
      </c>
      <c r="H444" s="117" t="s">
        <v>416</v>
      </c>
      <c r="I444" s="116" t="s">
        <v>93</v>
      </c>
      <c r="J444" s="117" t="s">
        <v>793</v>
      </c>
      <c r="K444" s="274">
        <v>1.5</v>
      </c>
      <c r="L444" s="253">
        <v>52</v>
      </c>
      <c r="M444" s="275"/>
    </row>
    <row r="445" spans="1:13">
      <c r="A445" s="116">
        <v>14</v>
      </c>
      <c r="B445" s="32" t="s">
        <v>147</v>
      </c>
      <c r="C445" s="37" t="s">
        <v>551</v>
      </c>
      <c r="D445" s="124" t="s">
        <v>479</v>
      </c>
      <c r="E445" s="125">
        <v>7.2</v>
      </c>
      <c r="F445" s="126" t="s">
        <v>29</v>
      </c>
      <c r="G445" s="126" t="s">
        <v>30</v>
      </c>
      <c r="H445" s="127" t="s">
        <v>416</v>
      </c>
      <c r="I445" s="287" t="s">
        <v>172</v>
      </c>
      <c r="J445" s="117" t="s">
        <v>263</v>
      </c>
      <c r="K445" s="274">
        <v>1.25</v>
      </c>
      <c r="L445" s="253">
        <v>53</v>
      </c>
      <c r="M445" s="275"/>
    </row>
    <row r="446" spans="1:13">
      <c r="A446" s="116">
        <v>15</v>
      </c>
      <c r="B446" s="32" t="s">
        <v>26</v>
      </c>
      <c r="C446" s="33" t="s">
        <v>812</v>
      </c>
      <c r="D446" s="42" t="s">
        <v>813</v>
      </c>
      <c r="E446" s="118">
        <v>7.3</v>
      </c>
      <c r="F446" s="116" t="s">
        <v>29</v>
      </c>
      <c r="G446" s="116" t="s">
        <v>53</v>
      </c>
      <c r="H446" s="117" t="s">
        <v>416</v>
      </c>
      <c r="I446" s="116" t="s">
        <v>230</v>
      </c>
      <c r="J446" s="117" t="s">
        <v>782</v>
      </c>
      <c r="K446" s="274">
        <v>1.25</v>
      </c>
      <c r="L446" s="253">
        <v>53</v>
      </c>
      <c r="M446" s="275"/>
    </row>
    <row r="447" spans="1:13">
      <c r="A447" s="116">
        <v>16</v>
      </c>
      <c r="B447" s="32" t="s">
        <v>284</v>
      </c>
      <c r="C447" s="37" t="s">
        <v>745</v>
      </c>
      <c r="D447" s="124" t="s">
        <v>510</v>
      </c>
      <c r="E447" s="125">
        <v>7.1</v>
      </c>
      <c r="F447" s="126" t="s">
        <v>29</v>
      </c>
      <c r="G447" s="126" t="s">
        <v>30</v>
      </c>
      <c r="H447" s="127" t="s">
        <v>416</v>
      </c>
      <c r="I447" s="287" t="s">
        <v>172</v>
      </c>
      <c r="J447" s="117" t="s">
        <v>338</v>
      </c>
      <c r="K447" s="274">
        <v>1</v>
      </c>
      <c r="L447" s="253">
        <v>55</v>
      </c>
      <c r="M447" s="275"/>
    </row>
    <row r="448" spans="1:13">
      <c r="A448" s="116">
        <v>17</v>
      </c>
      <c r="B448" s="32" t="s">
        <v>142</v>
      </c>
      <c r="C448" s="37" t="s">
        <v>814</v>
      </c>
      <c r="D448" s="124" t="s">
        <v>815</v>
      </c>
      <c r="E448" s="125">
        <v>7.1</v>
      </c>
      <c r="F448" s="126" t="s">
        <v>53</v>
      </c>
      <c r="G448" s="126" t="s">
        <v>30</v>
      </c>
      <c r="H448" s="127" t="s">
        <v>416</v>
      </c>
      <c r="I448" s="287" t="s">
        <v>133</v>
      </c>
      <c r="J448" s="117" t="s">
        <v>251</v>
      </c>
      <c r="K448" s="274">
        <v>1</v>
      </c>
      <c r="L448" s="253">
        <v>55</v>
      </c>
      <c r="M448" s="275"/>
    </row>
    <row r="449" spans="1:13">
      <c r="A449" s="116">
        <v>18</v>
      </c>
      <c r="B449" s="32" t="s">
        <v>494</v>
      </c>
      <c r="C449" s="33" t="s">
        <v>146</v>
      </c>
      <c r="D449" s="124" t="s">
        <v>132</v>
      </c>
      <c r="E449" s="125">
        <v>7.2</v>
      </c>
      <c r="F449" s="126" t="s">
        <v>29</v>
      </c>
      <c r="G449" s="126" t="s">
        <v>30</v>
      </c>
      <c r="H449" s="127" t="s">
        <v>416</v>
      </c>
      <c r="I449" s="287" t="s">
        <v>122</v>
      </c>
      <c r="J449" s="117" t="s">
        <v>441</v>
      </c>
      <c r="K449" s="274">
        <v>1</v>
      </c>
      <c r="L449" s="253">
        <v>55</v>
      </c>
      <c r="M449" s="275"/>
    </row>
    <row r="450" spans="1:13">
      <c r="A450" s="116">
        <v>19</v>
      </c>
      <c r="B450" s="32" t="s">
        <v>99</v>
      </c>
      <c r="C450" s="33" t="s">
        <v>816</v>
      </c>
      <c r="D450" s="42" t="s">
        <v>42</v>
      </c>
      <c r="E450" s="118">
        <v>7.2</v>
      </c>
      <c r="F450" s="116" t="s">
        <v>29</v>
      </c>
      <c r="G450" s="116" t="s">
        <v>30</v>
      </c>
      <c r="H450" s="117" t="s">
        <v>416</v>
      </c>
      <c r="I450" s="116" t="s">
        <v>182</v>
      </c>
      <c r="J450" s="117" t="s">
        <v>351</v>
      </c>
      <c r="K450" s="274">
        <v>1</v>
      </c>
      <c r="L450" s="253">
        <v>55</v>
      </c>
      <c r="M450" s="275"/>
    </row>
    <row r="451" spans="1:13">
      <c r="A451" s="116">
        <v>20</v>
      </c>
      <c r="B451" s="32" t="s">
        <v>145</v>
      </c>
      <c r="C451" s="33" t="s">
        <v>817</v>
      </c>
      <c r="D451" s="42" t="s">
        <v>587</v>
      </c>
      <c r="E451" s="118">
        <v>7.1</v>
      </c>
      <c r="F451" s="116" t="s">
        <v>53</v>
      </c>
      <c r="G451" s="116" t="s">
        <v>30</v>
      </c>
      <c r="H451" s="117" t="s">
        <v>416</v>
      </c>
      <c r="I451" s="116" t="s">
        <v>230</v>
      </c>
      <c r="J451" s="117" t="s">
        <v>712</v>
      </c>
      <c r="K451" s="274">
        <v>1</v>
      </c>
      <c r="L451" s="253">
        <v>55</v>
      </c>
      <c r="M451" s="275"/>
    </row>
    <row r="452" spans="1:13">
      <c r="A452" s="116">
        <v>21</v>
      </c>
      <c r="B452" s="32" t="s">
        <v>138</v>
      </c>
      <c r="C452" s="33" t="s">
        <v>630</v>
      </c>
      <c r="D452" s="42" t="s">
        <v>818</v>
      </c>
      <c r="E452" s="118">
        <v>7.3</v>
      </c>
      <c r="F452" s="116" t="s">
        <v>72</v>
      </c>
      <c r="G452" s="116" t="s">
        <v>73</v>
      </c>
      <c r="H452" s="117" t="s">
        <v>416</v>
      </c>
      <c r="I452" s="116" t="s">
        <v>74</v>
      </c>
      <c r="J452" s="117" t="s">
        <v>790</v>
      </c>
      <c r="K452" s="274">
        <v>0.75</v>
      </c>
      <c r="L452" s="253">
        <v>60</v>
      </c>
      <c r="M452" s="275"/>
    </row>
    <row r="453" spans="1:13">
      <c r="A453" s="116">
        <v>22</v>
      </c>
      <c r="B453" s="32" t="s">
        <v>304</v>
      </c>
      <c r="C453" s="33" t="s">
        <v>819</v>
      </c>
      <c r="D453" s="42" t="s">
        <v>278</v>
      </c>
      <c r="E453" s="118">
        <v>7.1</v>
      </c>
      <c r="F453" s="116" t="s">
        <v>53</v>
      </c>
      <c r="G453" s="116" t="s">
        <v>164</v>
      </c>
      <c r="H453" s="117" t="s">
        <v>416</v>
      </c>
      <c r="I453" s="116" t="s">
        <v>93</v>
      </c>
      <c r="J453" s="117" t="s">
        <v>331</v>
      </c>
      <c r="K453" s="274">
        <v>0.5</v>
      </c>
      <c r="L453" s="253">
        <v>61</v>
      </c>
      <c r="M453" s="275"/>
    </row>
    <row r="454" spans="1:13">
      <c r="A454" s="116">
        <v>23</v>
      </c>
      <c r="B454" s="32" t="s">
        <v>179</v>
      </c>
      <c r="C454" s="37" t="s">
        <v>599</v>
      </c>
      <c r="D454" s="124" t="s">
        <v>423</v>
      </c>
      <c r="E454" s="125">
        <v>7.2</v>
      </c>
      <c r="F454" s="126" t="s">
        <v>29</v>
      </c>
      <c r="G454" s="126" t="s">
        <v>30</v>
      </c>
      <c r="H454" s="127" t="s">
        <v>416</v>
      </c>
      <c r="I454" s="287" t="s">
        <v>100</v>
      </c>
      <c r="J454" s="117" t="s">
        <v>142</v>
      </c>
      <c r="K454" s="274">
        <v>0.5</v>
      </c>
      <c r="L454" s="253">
        <v>61</v>
      </c>
      <c r="M454" s="275"/>
    </row>
    <row r="455" spans="1:13">
      <c r="A455" s="116">
        <v>24</v>
      </c>
      <c r="B455" s="32" t="s">
        <v>160</v>
      </c>
      <c r="C455" s="38" t="s">
        <v>586</v>
      </c>
      <c r="D455" s="131" t="s">
        <v>587</v>
      </c>
      <c r="E455" s="125">
        <v>7.4</v>
      </c>
      <c r="F455" s="127" t="s">
        <v>53</v>
      </c>
      <c r="G455" s="127" t="s">
        <v>30</v>
      </c>
      <c r="H455" s="127" t="s">
        <v>416</v>
      </c>
      <c r="I455" s="287" t="s">
        <v>100</v>
      </c>
      <c r="J455" s="117" t="s">
        <v>747</v>
      </c>
      <c r="K455" s="274">
        <v>0.25</v>
      </c>
      <c r="L455" s="253">
        <v>63</v>
      </c>
      <c r="M455" s="275"/>
    </row>
    <row r="456" spans="1:13">
      <c r="A456" s="116">
        <v>25</v>
      </c>
      <c r="B456" s="32" t="s">
        <v>169</v>
      </c>
      <c r="C456" s="33" t="s">
        <v>703</v>
      </c>
      <c r="D456" s="42" t="s">
        <v>125</v>
      </c>
      <c r="E456" s="118">
        <v>7.2</v>
      </c>
      <c r="F456" s="116" t="s">
        <v>29</v>
      </c>
      <c r="G456" s="116" t="s">
        <v>30</v>
      </c>
      <c r="H456" s="117" t="s">
        <v>416</v>
      </c>
      <c r="I456" s="116" t="s">
        <v>206</v>
      </c>
      <c r="J456" s="117" t="s">
        <v>717</v>
      </c>
      <c r="K456" s="274">
        <v>0</v>
      </c>
      <c r="L456" s="253">
        <v>64</v>
      </c>
      <c r="M456" s="275"/>
    </row>
    <row r="458" spans="1:13">
      <c r="A458" s="371" t="s">
        <v>516</v>
      </c>
      <c r="B458" s="371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</row>
    <row r="459" spans="1:13">
      <c r="A459" s="372" t="s">
        <v>0</v>
      </c>
      <c r="B459" s="372"/>
      <c r="C459" s="372"/>
      <c r="D459" s="372"/>
      <c r="E459" s="372"/>
      <c r="F459" s="372"/>
      <c r="G459" s="372"/>
      <c r="H459" s="372"/>
      <c r="I459" s="372"/>
      <c r="J459" s="372"/>
      <c r="K459" s="372"/>
      <c r="L459" s="372"/>
      <c r="M459" s="372"/>
    </row>
    <row r="460" spans="1:13">
      <c r="A460" s="373"/>
      <c r="B460" s="373"/>
      <c r="C460" s="373"/>
      <c r="D460" s="373"/>
      <c r="E460" s="373"/>
      <c r="F460" s="373"/>
      <c r="G460" s="373"/>
      <c r="H460" s="373"/>
      <c r="I460" s="373"/>
    </row>
    <row r="461" spans="1:13">
      <c r="A461" s="249"/>
      <c r="B461" s="250"/>
      <c r="C461" s="249"/>
      <c r="D461" s="249"/>
      <c r="E461" s="251"/>
      <c r="F461" s="368" t="s">
        <v>1</v>
      </c>
      <c r="G461" s="368"/>
      <c r="H461" s="252" t="s">
        <v>820</v>
      </c>
      <c r="I461" s="249"/>
    </row>
    <row r="462" spans="1:13">
      <c r="A462" s="280" t="s">
        <v>5</v>
      </c>
      <c r="B462" s="281" t="s">
        <v>6</v>
      </c>
      <c r="C462" s="369" t="s">
        <v>7</v>
      </c>
      <c r="D462" s="370"/>
      <c r="E462" s="257" t="s">
        <v>8</v>
      </c>
      <c r="F462" s="282" t="s">
        <v>9</v>
      </c>
      <c r="G462" s="282" t="s">
        <v>10</v>
      </c>
      <c r="H462" s="283" t="s">
        <v>11</v>
      </c>
      <c r="I462" s="282" t="s">
        <v>12</v>
      </c>
      <c r="J462" s="233" t="s">
        <v>13</v>
      </c>
      <c r="K462" s="274" t="s">
        <v>14</v>
      </c>
      <c r="L462" s="253" t="s">
        <v>821</v>
      </c>
      <c r="M462" s="275" t="s">
        <v>16</v>
      </c>
    </row>
    <row r="463" spans="1:13">
      <c r="A463" s="116">
        <v>1</v>
      </c>
      <c r="B463" s="39" t="s">
        <v>822</v>
      </c>
      <c r="C463" s="132" t="s">
        <v>823</v>
      </c>
      <c r="D463" s="133" t="s">
        <v>736</v>
      </c>
      <c r="E463" s="134">
        <v>8.1</v>
      </c>
      <c r="F463" s="116" t="s">
        <v>29</v>
      </c>
      <c r="G463" s="116" t="s">
        <v>30</v>
      </c>
      <c r="H463" s="117" t="s">
        <v>824</v>
      </c>
      <c r="I463" s="33" t="s">
        <v>167</v>
      </c>
      <c r="J463" s="117" t="s">
        <v>390</v>
      </c>
      <c r="K463" s="274">
        <v>10.5</v>
      </c>
      <c r="L463" s="253">
        <v>1</v>
      </c>
      <c r="M463" s="275" t="s">
        <v>825</v>
      </c>
    </row>
    <row r="464" spans="1:13">
      <c r="A464" s="116">
        <v>2</v>
      </c>
      <c r="B464" s="40" t="s">
        <v>261</v>
      </c>
      <c r="C464" s="33" t="s">
        <v>826</v>
      </c>
      <c r="D464" s="42" t="s">
        <v>587</v>
      </c>
      <c r="E464" s="118">
        <v>8.3000000000000007</v>
      </c>
      <c r="F464" s="116" t="s">
        <v>53</v>
      </c>
      <c r="G464" s="116" t="s">
        <v>30</v>
      </c>
      <c r="H464" s="117" t="s">
        <v>824</v>
      </c>
      <c r="I464" s="33" t="s">
        <v>182</v>
      </c>
      <c r="J464" s="117" t="s">
        <v>827</v>
      </c>
      <c r="K464" s="274">
        <v>10</v>
      </c>
      <c r="L464" s="253">
        <v>2</v>
      </c>
      <c r="M464" s="275" t="s">
        <v>19</v>
      </c>
    </row>
    <row r="465" spans="1:13">
      <c r="A465" s="116">
        <v>3</v>
      </c>
      <c r="B465" s="40" t="s">
        <v>184</v>
      </c>
      <c r="C465" s="33" t="s">
        <v>828</v>
      </c>
      <c r="D465" s="42" t="s">
        <v>201</v>
      </c>
      <c r="E465" s="118">
        <v>8.1999999999999993</v>
      </c>
      <c r="F465" s="116" t="s">
        <v>29</v>
      </c>
      <c r="G465" s="116" t="s">
        <v>30</v>
      </c>
      <c r="H465" s="117" t="s">
        <v>824</v>
      </c>
      <c r="I465" s="33" t="s">
        <v>80</v>
      </c>
      <c r="J465" s="117" t="s">
        <v>579</v>
      </c>
      <c r="K465" s="274">
        <v>9.75</v>
      </c>
      <c r="L465" s="253">
        <v>3</v>
      </c>
      <c r="M465" s="275" t="s">
        <v>20</v>
      </c>
    </row>
    <row r="466" spans="1:13">
      <c r="A466" s="116">
        <v>4</v>
      </c>
      <c r="B466" s="40" t="s">
        <v>245</v>
      </c>
      <c r="C466" s="33" t="s">
        <v>829</v>
      </c>
      <c r="D466" s="42" t="s">
        <v>171</v>
      </c>
      <c r="E466" s="118">
        <v>8.4</v>
      </c>
      <c r="F466" s="116" t="s">
        <v>53</v>
      </c>
      <c r="G466" s="116" t="s">
        <v>30</v>
      </c>
      <c r="H466" s="117" t="s">
        <v>824</v>
      </c>
      <c r="I466" s="33" t="s">
        <v>182</v>
      </c>
      <c r="J466" s="117" t="s">
        <v>822</v>
      </c>
      <c r="K466" s="274">
        <v>9.75</v>
      </c>
      <c r="L466" s="253">
        <v>3</v>
      </c>
      <c r="M466" s="275" t="s">
        <v>20</v>
      </c>
    </row>
    <row r="467" spans="1:13">
      <c r="A467" s="116">
        <v>5</v>
      </c>
      <c r="B467" s="40" t="s">
        <v>91</v>
      </c>
      <c r="C467" s="33" t="s">
        <v>830</v>
      </c>
      <c r="D467" s="42" t="s">
        <v>84</v>
      </c>
      <c r="E467" s="118">
        <v>8.1</v>
      </c>
      <c r="F467" s="116" t="s">
        <v>53</v>
      </c>
      <c r="G467" s="116" t="s">
        <v>164</v>
      </c>
      <c r="H467" s="117" t="s">
        <v>824</v>
      </c>
      <c r="I467" s="33" t="s">
        <v>93</v>
      </c>
      <c r="J467" s="117" t="s">
        <v>459</v>
      </c>
      <c r="K467" s="274">
        <v>9</v>
      </c>
      <c r="L467" s="253">
        <v>5</v>
      </c>
      <c r="M467" s="275" t="s">
        <v>20</v>
      </c>
    </row>
    <row r="468" spans="1:13">
      <c r="A468" s="116">
        <v>6</v>
      </c>
      <c r="B468" s="39" t="s">
        <v>390</v>
      </c>
      <c r="C468" s="135" t="s">
        <v>831</v>
      </c>
      <c r="D468" s="136" t="s">
        <v>832</v>
      </c>
      <c r="E468" s="134">
        <v>8.1999999999999993</v>
      </c>
      <c r="F468" s="117" t="s">
        <v>29</v>
      </c>
      <c r="G468" s="117" t="s">
        <v>30</v>
      </c>
      <c r="H468" s="117" t="s">
        <v>824</v>
      </c>
      <c r="I468" s="33" t="s">
        <v>100</v>
      </c>
      <c r="J468" s="117" t="s">
        <v>199</v>
      </c>
      <c r="K468" s="274">
        <v>8.75</v>
      </c>
      <c r="L468" s="253">
        <v>6</v>
      </c>
      <c r="M468" s="275" t="s">
        <v>20</v>
      </c>
    </row>
    <row r="469" spans="1:13">
      <c r="A469" s="116">
        <v>7</v>
      </c>
      <c r="B469" s="39" t="s">
        <v>833</v>
      </c>
      <c r="C469" s="132" t="s">
        <v>834</v>
      </c>
      <c r="D469" s="133" t="s">
        <v>835</v>
      </c>
      <c r="E469" s="134">
        <v>8.1</v>
      </c>
      <c r="F469" s="116" t="s">
        <v>29</v>
      </c>
      <c r="G469" s="116" t="s">
        <v>30</v>
      </c>
      <c r="H469" s="117" t="s">
        <v>824</v>
      </c>
      <c r="I469" s="33" t="s">
        <v>105</v>
      </c>
      <c r="J469" s="117" t="s">
        <v>836</v>
      </c>
      <c r="K469" s="274">
        <v>8.75</v>
      </c>
      <c r="L469" s="253">
        <v>6</v>
      </c>
      <c r="M469" s="275" t="s">
        <v>20</v>
      </c>
    </row>
    <row r="470" spans="1:13">
      <c r="A470" s="116">
        <v>8</v>
      </c>
      <c r="B470" s="39" t="s">
        <v>494</v>
      </c>
      <c r="C470" s="137" t="s">
        <v>837</v>
      </c>
      <c r="D470" s="138" t="s">
        <v>838</v>
      </c>
      <c r="E470" s="134">
        <v>8.1999999999999993</v>
      </c>
      <c r="F470" s="116" t="s">
        <v>53</v>
      </c>
      <c r="G470" s="116" t="s">
        <v>30</v>
      </c>
      <c r="H470" s="117" t="s">
        <v>824</v>
      </c>
      <c r="I470" s="33" t="s">
        <v>133</v>
      </c>
      <c r="J470" s="117" t="s">
        <v>839</v>
      </c>
      <c r="K470" s="274">
        <v>8.25</v>
      </c>
      <c r="L470" s="253">
        <v>8</v>
      </c>
      <c r="M470" s="275" t="s">
        <v>20</v>
      </c>
    </row>
    <row r="471" spans="1:13">
      <c r="A471" s="116">
        <v>9</v>
      </c>
      <c r="B471" s="39" t="s">
        <v>840</v>
      </c>
      <c r="C471" s="132" t="s">
        <v>841</v>
      </c>
      <c r="D471" s="133" t="s">
        <v>141</v>
      </c>
      <c r="E471" s="134">
        <v>8.3000000000000007</v>
      </c>
      <c r="F471" s="116" t="s">
        <v>29</v>
      </c>
      <c r="G471" s="116" t="s">
        <v>30</v>
      </c>
      <c r="H471" s="117" t="s">
        <v>824</v>
      </c>
      <c r="I471" s="33" t="s">
        <v>105</v>
      </c>
      <c r="J471" s="117" t="s">
        <v>842</v>
      </c>
      <c r="K471" s="274">
        <v>8</v>
      </c>
      <c r="L471" s="253">
        <v>9</v>
      </c>
      <c r="M471" s="275" t="s">
        <v>20</v>
      </c>
    </row>
    <row r="472" spans="1:13">
      <c r="A472" s="116">
        <v>10</v>
      </c>
      <c r="B472" s="39" t="s">
        <v>843</v>
      </c>
      <c r="C472" s="132" t="s">
        <v>844</v>
      </c>
      <c r="D472" s="133" t="s">
        <v>423</v>
      </c>
      <c r="E472" s="134">
        <v>8.5</v>
      </c>
      <c r="F472" s="116" t="s">
        <v>53</v>
      </c>
      <c r="G472" s="116" t="s">
        <v>30</v>
      </c>
      <c r="H472" s="117" t="s">
        <v>824</v>
      </c>
      <c r="I472" s="33" t="s">
        <v>37</v>
      </c>
      <c r="J472" s="117" t="s">
        <v>684</v>
      </c>
      <c r="K472" s="274">
        <v>7.75</v>
      </c>
      <c r="L472" s="253">
        <v>10</v>
      </c>
      <c r="M472" s="275" t="s">
        <v>20</v>
      </c>
    </row>
    <row r="473" spans="1:13">
      <c r="A473" s="116">
        <v>11</v>
      </c>
      <c r="B473" s="40" t="s">
        <v>161</v>
      </c>
      <c r="C473" s="33" t="s">
        <v>845</v>
      </c>
      <c r="D473" s="42" t="s">
        <v>607</v>
      </c>
      <c r="E473" s="118">
        <v>8.1</v>
      </c>
      <c r="F473" s="116" t="s">
        <v>53</v>
      </c>
      <c r="G473" s="116" t="s">
        <v>30</v>
      </c>
      <c r="H473" s="117" t="s">
        <v>824</v>
      </c>
      <c r="I473" s="33" t="s">
        <v>230</v>
      </c>
      <c r="J473" s="117" t="s">
        <v>222</v>
      </c>
      <c r="K473" s="274">
        <v>7.25</v>
      </c>
      <c r="L473" s="253">
        <v>11</v>
      </c>
      <c r="M473" s="275" t="s">
        <v>20</v>
      </c>
    </row>
    <row r="474" spans="1:13">
      <c r="A474" s="116">
        <v>12</v>
      </c>
      <c r="B474" s="39" t="s">
        <v>846</v>
      </c>
      <c r="C474" s="132" t="s">
        <v>847</v>
      </c>
      <c r="D474" s="133" t="s">
        <v>79</v>
      </c>
      <c r="E474" s="134">
        <v>8.5</v>
      </c>
      <c r="F474" s="116" t="s">
        <v>29</v>
      </c>
      <c r="G474" s="116" t="s">
        <v>30</v>
      </c>
      <c r="H474" s="117" t="s">
        <v>824</v>
      </c>
      <c r="I474" s="33" t="s">
        <v>37</v>
      </c>
      <c r="J474" s="117" t="s">
        <v>848</v>
      </c>
      <c r="K474" s="274">
        <v>7.25</v>
      </c>
      <c r="L474" s="253">
        <v>11</v>
      </c>
      <c r="M474" s="275" t="s">
        <v>20</v>
      </c>
    </row>
    <row r="475" spans="1:13">
      <c r="A475" s="116">
        <v>13</v>
      </c>
      <c r="B475" s="40" t="s">
        <v>232</v>
      </c>
      <c r="C475" s="33" t="s">
        <v>849</v>
      </c>
      <c r="D475" s="42" t="s">
        <v>201</v>
      </c>
      <c r="E475" s="118">
        <v>8.1999999999999993</v>
      </c>
      <c r="F475" s="116" t="s">
        <v>53</v>
      </c>
      <c r="G475" s="116" t="s">
        <v>30</v>
      </c>
      <c r="H475" s="117" t="s">
        <v>824</v>
      </c>
      <c r="I475" s="33" t="s">
        <v>230</v>
      </c>
      <c r="J475" s="117" t="s">
        <v>741</v>
      </c>
      <c r="K475" s="274">
        <v>7</v>
      </c>
      <c r="L475" s="253">
        <v>13</v>
      </c>
      <c r="M475" s="275" t="s">
        <v>20</v>
      </c>
    </row>
    <row r="476" spans="1:13">
      <c r="A476" s="116">
        <v>14</v>
      </c>
      <c r="B476" s="39" t="s">
        <v>850</v>
      </c>
      <c r="C476" s="132" t="s">
        <v>851</v>
      </c>
      <c r="D476" s="133" t="s">
        <v>366</v>
      </c>
      <c r="E476" s="134">
        <v>8.4</v>
      </c>
      <c r="F476" s="116" t="s">
        <v>29</v>
      </c>
      <c r="G476" s="116" t="s">
        <v>30</v>
      </c>
      <c r="H476" s="117" t="s">
        <v>824</v>
      </c>
      <c r="I476" s="33" t="s">
        <v>167</v>
      </c>
      <c r="J476" s="117" t="s">
        <v>435</v>
      </c>
      <c r="K476" s="274">
        <v>6.75</v>
      </c>
      <c r="L476" s="253">
        <v>14</v>
      </c>
      <c r="M476" s="275" t="s">
        <v>21</v>
      </c>
    </row>
    <row r="477" spans="1:13">
      <c r="A477" s="116">
        <v>15</v>
      </c>
      <c r="B477" s="39" t="s">
        <v>296</v>
      </c>
      <c r="C477" s="137" t="s">
        <v>682</v>
      </c>
      <c r="D477" s="138" t="s">
        <v>240</v>
      </c>
      <c r="E477" s="134">
        <v>8.3000000000000007</v>
      </c>
      <c r="F477" s="116" t="s">
        <v>53</v>
      </c>
      <c r="G477" s="116" t="s">
        <v>30</v>
      </c>
      <c r="H477" s="117" t="s">
        <v>824</v>
      </c>
      <c r="I477" s="33" t="s">
        <v>172</v>
      </c>
      <c r="J477" s="117" t="s">
        <v>852</v>
      </c>
      <c r="K477" s="274">
        <v>6.75</v>
      </c>
      <c r="L477" s="253">
        <v>14</v>
      </c>
      <c r="M477" s="275" t="s">
        <v>21</v>
      </c>
    </row>
    <row r="478" spans="1:13">
      <c r="A478" s="116">
        <v>16</v>
      </c>
      <c r="B478" s="39" t="s">
        <v>853</v>
      </c>
      <c r="C478" s="132" t="s">
        <v>693</v>
      </c>
      <c r="D478" s="133" t="s">
        <v>275</v>
      </c>
      <c r="E478" s="134">
        <v>8.6</v>
      </c>
      <c r="F478" s="116" t="s">
        <v>29</v>
      </c>
      <c r="G478" s="116" t="s">
        <v>30</v>
      </c>
      <c r="H478" s="117" t="s">
        <v>824</v>
      </c>
      <c r="I478" s="33" t="s">
        <v>58</v>
      </c>
      <c r="J478" s="117" t="s">
        <v>427</v>
      </c>
      <c r="K478" s="274">
        <v>6.5</v>
      </c>
      <c r="L478" s="253">
        <v>16</v>
      </c>
      <c r="M478" s="275" t="s">
        <v>21</v>
      </c>
    </row>
    <row r="479" spans="1:13">
      <c r="A479" s="130">
        <v>17</v>
      </c>
      <c r="B479" s="41" t="s">
        <v>854</v>
      </c>
      <c r="C479" s="139" t="s">
        <v>776</v>
      </c>
      <c r="D479" s="140" t="s">
        <v>84</v>
      </c>
      <c r="E479" s="141">
        <v>8.1</v>
      </c>
      <c r="F479" s="130" t="s">
        <v>53</v>
      </c>
      <c r="G479" s="130" t="s">
        <v>30</v>
      </c>
      <c r="H479" s="119" t="s">
        <v>824</v>
      </c>
      <c r="I479" s="33" t="s">
        <v>58</v>
      </c>
      <c r="J479" s="117" t="s">
        <v>114</v>
      </c>
      <c r="K479" s="274">
        <v>6.5</v>
      </c>
      <c r="L479" s="253">
        <v>16</v>
      </c>
      <c r="M479" s="275" t="s">
        <v>21</v>
      </c>
    </row>
    <row r="480" spans="1:13">
      <c r="A480" s="116">
        <v>1</v>
      </c>
      <c r="B480" s="39" t="s">
        <v>855</v>
      </c>
      <c r="C480" s="132" t="s">
        <v>856</v>
      </c>
      <c r="D480" s="133" t="s">
        <v>857</v>
      </c>
      <c r="E480" s="134">
        <v>8.4</v>
      </c>
      <c r="F480" s="116" t="s">
        <v>29</v>
      </c>
      <c r="G480" s="116" t="s">
        <v>30</v>
      </c>
      <c r="H480" s="117" t="s">
        <v>824</v>
      </c>
      <c r="I480" s="33" t="s">
        <v>167</v>
      </c>
      <c r="J480" s="117" t="s">
        <v>448</v>
      </c>
      <c r="K480" s="274">
        <v>6.5</v>
      </c>
      <c r="L480" s="253">
        <v>16</v>
      </c>
      <c r="M480" s="275" t="s">
        <v>21</v>
      </c>
    </row>
    <row r="481" spans="1:13">
      <c r="A481" s="116">
        <v>2</v>
      </c>
      <c r="B481" s="39" t="s">
        <v>858</v>
      </c>
      <c r="C481" s="132" t="s">
        <v>859</v>
      </c>
      <c r="D481" s="133" t="s">
        <v>311</v>
      </c>
      <c r="E481" s="134">
        <v>8.5</v>
      </c>
      <c r="F481" s="116" t="s">
        <v>53</v>
      </c>
      <c r="G481" s="116" t="s">
        <v>30</v>
      </c>
      <c r="H481" s="117" t="s">
        <v>824</v>
      </c>
      <c r="I481" s="33" t="s">
        <v>105</v>
      </c>
      <c r="J481" s="117" t="s">
        <v>854</v>
      </c>
      <c r="K481" s="274">
        <v>6.5</v>
      </c>
      <c r="L481" s="253">
        <v>16</v>
      </c>
      <c r="M481" s="275" t="s">
        <v>21</v>
      </c>
    </row>
    <row r="482" spans="1:13">
      <c r="A482" s="116">
        <v>3</v>
      </c>
      <c r="B482" s="40" t="s">
        <v>255</v>
      </c>
      <c r="C482" s="33" t="s">
        <v>860</v>
      </c>
      <c r="D482" s="42" t="s">
        <v>212</v>
      </c>
      <c r="E482" s="118">
        <v>8.1999999999999993</v>
      </c>
      <c r="F482" s="116" t="s">
        <v>29</v>
      </c>
      <c r="G482" s="116" t="s">
        <v>30</v>
      </c>
      <c r="H482" s="117" t="s">
        <v>824</v>
      </c>
      <c r="I482" s="33" t="s">
        <v>80</v>
      </c>
      <c r="J482" s="117" t="s">
        <v>861</v>
      </c>
      <c r="K482" s="274">
        <v>6.5</v>
      </c>
      <c r="L482" s="253">
        <v>16</v>
      </c>
      <c r="M482" s="275" t="s">
        <v>21</v>
      </c>
    </row>
    <row r="483" spans="1:13">
      <c r="A483" s="116">
        <v>4</v>
      </c>
      <c r="B483" s="39" t="s">
        <v>156</v>
      </c>
      <c r="C483" s="137" t="s">
        <v>457</v>
      </c>
      <c r="D483" s="138" t="s">
        <v>434</v>
      </c>
      <c r="E483" s="134">
        <v>8.1</v>
      </c>
      <c r="F483" s="116" t="s">
        <v>53</v>
      </c>
      <c r="G483" s="116" t="s">
        <v>30</v>
      </c>
      <c r="H483" s="117" t="s">
        <v>824</v>
      </c>
      <c r="I483" s="33" t="s">
        <v>117</v>
      </c>
      <c r="J483" s="117" t="s">
        <v>862</v>
      </c>
      <c r="K483" s="274">
        <v>6.5</v>
      </c>
      <c r="L483" s="253">
        <v>16</v>
      </c>
      <c r="M483" s="275" t="s">
        <v>21</v>
      </c>
    </row>
    <row r="484" spans="1:13">
      <c r="A484" s="116">
        <v>5</v>
      </c>
      <c r="B484" s="39" t="s">
        <v>863</v>
      </c>
      <c r="C484" s="132" t="s">
        <v>623</v>
      </c>
      <c r="D484" s="133" t="s">
        <v>234</v>
      </c>
      <c r="E484" s="134">
        <v>8.4</v>
      </c>
      <c r="F484" s="116" t="s">
        <v>29</v>
      </c>
      <c r="G484" s="116" t="s">
        <v>30</v>
      </c>
      <c r="H484" s="117" t="s">
        <v>824</v>
      </c>
      <c r="I484" s="33" t="s">
        <v>37</v>
      </c>
      <c r="J484" s="117" t="s">
        <v>374</v>
      </c>
      <c r="K484" s="274">
        <v>6.25</v>
      </c>
      <c r="L484" s="253">
        <v>22</v>
      </c>
      <c r="M484" s="284" t="s">
        <v>21</v>
      </c>
    </row>
    <row r="485" spans="1:13">
      <c r="A485" s="116">
        <v>6</v>
      </c>
      <c r="B485" s="39" t="s">
        <v>864</v>
      </c>
      <c r="C485" s="132" t="s">
        <v>865</v>
      </c>
      <c r="D485" s="133" t="s">
        <v>383</v>
      </c>
      <c r="E485" s="134">
        <v>8.1</v>
      </c>
      <c r="F485" s="116" t="s">
        <v>29</v>
      </c>
      <c r="G485" s="116" t="s">
        <v>30</v>
      </c>
      <c r="H485" s="117" t="s">
        <v>824</v>
      </c>
      <c r="I485" s="33" t="s">
        <v>37</v>
      </c>
      <c r="J485" s="117" t="s">
        <v>508</v>
      </c>
      <c r="K485" s="274">
        <v>6</v>
      </c>
      <c r="L485" s="253">
        <v>23</v>
      </c>
      <c r="M485" s="284" t="s">
        <v>21</v>
      </c>
    </row>
    <row r="486" spans="1:13">
      <c r="A486" s="116">
        <v>7</v>
      </c>
      <c r="B486" s="39" t="s">
        <v>329</v>
      </c>
      <c r="C486" s="137" t="s">
        <v>866</v>
      </c>
      <c r="D486" s="138" t="s">
        <v>42</v>
      </c>
      <c r="E486" s="134">
        <v>8.4</v>
      </c>
      <c r="F486" s="116" t="s">
        <v>53</v>
      </c>
      <c r="G486" s="116" t="s">
        <v>30</v>
      </c>
      <c r="H486" s="117" t="s">
        <v>824</v>
      </c>
      <c r="I486" s="33" t="s">
        <v>32</v>
      </c>
      <c r="J486" s="117" t="s">
        <v>867</v>
      </c>
      <c r="K486" s="274">
        <v>6</v>
      </c>
      <c r="L486" s="253">
        <v>23</v>
      </c>
      <c r="M486" s="284" t="s">
        <v>21</v>
      </c>
    </row>
    <row r="487" spans="1:13">
      <c r="A487" s="116">
        <v>8</v>
      </c>
      <c r="B487" s="39" t="s">
        <v>147</v>
      </c>
      <c r="C487" s="137" t="s">
        <v>785</v>
      </c>
      <c r="D487" s="138" t="s">
        <v>42</v>
      </c>
      <c r="E487" s="134">
        <v>8.1</v>
      </c>
      <c r="F487" s="116" t="s">
        <v>53</v>
      </c>
      <c r="G487" s="116" t="s">
        <v>30</v>
      </c>
      <c r="H487" s="117" t="s">
        <v>824</v>
      </c>
      <c r="I487" s="33" t="s">
        <v>117</v>
      </c>
      <c r="J487" s="117" t="s">
        <v>868</v>
      </c>
      <c r="K487" s="274">
        <v>5.75</v>
      </c>
      <c r="L487" s="253">
        <v>25</v>
      </c>
      <c r="M487" s="284" t="s">
        <v>21</v>
      </c>
    </row>
    <row r="488" spans="1:13">
      <c r="A488" s="116">
        <v>9</v>
      </c>
      <c r="B488" s="39" t="s">
        <v>869</v>
      </c>
      <c r="C488" s="132" t="s">
        <v>870</v>
      </c>
      <c r="D488" s="133" t="s">
        <v>471</v>
      </c>
      <c r="E488" s="134">
        <v>8.6</v>
      </c>
      <c r="F488" s="116" t="s">
        <v>53</v>
      </c>
      <c r="G488" s="116" t="s">
        <v>30</v>
      </c>
      <c r="H488" s="117" t="s">
        <v>824</v>
      </c>
      <c r="I488" s="33" t="s">
        <v>58</v>
      </c>
      <c r="J488" s="117" t="s">
        <v>871</v>
      </c>
      <c r="K488" s="274">
        <v>5.5</v>
      </c>
      <c r="L488" s="253">
        <v>26</v>
      </c>
      <c r="M488" s="284"/>
    </row>
    <row r="489" spans="1:13">
      <c r="A489" s="116">
        <v>10</v>
      </c>
      <c r="B489" s="39" t="s">
        <v>872</v>
      </c>
      <c r="C489" s="33" t="s">
        <v>873</v>
      </c>
      <c r="D489" s="42" t="s">
        <v>212</v>
      </c>
      <c r="E489" s="134">
        <v>8.8000000000000007</v>
      </c>
      <c r="F489" s="116" t="s">
        <v>29</v>
      </c>
      <c r="G489" s="116" t="s">
        <v>30</v>
      </c>
      <c r="H489" s="117" t="s">
        <v>824</v>
      </c>
      <c r="I489" s="33" t="s">
        <v>105</v>
      </c>
      <c r="J489" s="117" t="s">
        <v>874</v>
      </c>
      <c r="K489" s="274">
        <v>5.5</v>
      </c>
      <c r="L489" s="253">
        <v>26</v>
      </c>
      <c r="M489" s="284"/>
    </row>
    <row r="490" spans="1:13">
      <c r="A490" s="116">
        <v>11</v>
      </c>
      <c r="B490" s="40" t="s">
        <v>188</v>
      </c>
      <c r="C490" s="33" t="s">
        <v>875</v>
      </c>
      <c r="D490" s="42" t="s">
        <v>275</v>
      </c>
      <c r="E490" s="118">
        <v>8.1</v>
      </c>
      <c r="F490" s="116" t="s">
        <v>29</v>
      </c>
      <c r="G490" s="116" t="s">
        <v>30</v>
      </c>
      <c r="H490" s="117" t="s">
        <v>824</v>
      </c>
      <c r="I490" s="33" t="s">
        <v>80</v>
      </c>
      <c r="J490" s="117" t="s">
        <v>484</v>
      </c>
      <c r="K490" s="274">
        <v>5.25</v>
      </c>
      <c r="L490" s="253">
        <v>28</v>
      </c>
      <c r="M490" s="284"/>
    </row>
    <row r="491" spans="1:13">
      <c r="A491" s="116">
        <v>12</v>
      </c>
      <c r="B491" s="40" t="s">
        <v>77</v>
      </c>
      <c r="C491" s="33" t="s">
        <v>174</v>
      </c>
      <c r="D491" s="42" t="s">
        <v>876</v>
      </c>
      <c r="E491" s="118">
        <v>8.4</v>
      </c>
      <c r="F491" s="116" t="s">
        <v>72</v>
      </c>
      <c r="G491" s="116" t="s">
        <v>73</v>
      </c>
      <c r="H491" s="117" t="s">
        <v>824</v>
      </c>
      <c r="I491" s="33" t="s">
        <v>74</v>
      </c>
      <c r="J491" s="117" t="s">
        <v>877</v>
      </c>
      <c r="K491" s="274">
        <v>5.25</v>
      </c>
      <c r="L491" s="253">
        <v>28</v>
      </c>
      <c r="M491" s="284"/>
    </row>
    <row r="492" spans="1:13">
      <c r="A492" s="116">
        <v>13</v>
      </c>
      <c r="B492" s="40" t="s">
        <v>135</v>
      </c>
      <c r="C492" s="33" t="s">
        <v>878</v>
      </c>
      <c r="D492" s="42" t="s">
        <v>835</v>
      </c>
      <c r="E492" s="118">
        <v>8.1</v>
      </c>
      <c r="F492" s="116" t="s">
        <v>53</v>
      </c>
      <c r="G492" s="116" t="s">
        <v>30</v>
      </c>
      <c r="H492" s="117" t="s">
        <v>824</v>
      </c>
      <c r="I492" s="33" t="s">
        <v>182</v>
      </c>
      <c r="J492" s="117" t="s">
        <v>879</v>
      </c>
      <c r="K492" s="274">
        <v>5</v>
      </c>
      <c r="L492" s="253">
        <v>30</v>
      </c>
      <c r="M492" s="275"/>
    </row>
    <row r="493" spans="1:13">
      <c r="A493" s="116">
        <v>1</v>
      </c>
      <c r="B493" s="39" t="s">
        <v>880</v>
      </c>
      <c r="C493" s="132" t="s">
        <v>881</v>
      </c>
      <c r="D493" s="133" t="s">
        <v>79</v>
      </c>
      <c r="E493" s="134">
        <v>8.5</v>
      </c>
      <c r="F493" s="116" t="s">
        <v>29</v>
      </c>
      <c r="G493" s="116" t="s">
        <v>30</v>
      </c>
      <c r="H493" s="117" t="s">
        <v>824</v>
      </c>
      <c r="I493" s="33" t="s">
        <v>58</v>
      </c>
      <c r="J493" s="117" t="s">
        <v>882</v>
      </c>
      <c r="K493" s="274">
        <v>4.75</v>
      </c>
      <c r="L493" s="253">
        <v>31</v>
      </c>
      <c r="M493" s="275"/>
    </row>
    <row r="494" spans="1:13">
      <c r="A494" s="116">
        <v>2</v>
      </c>
      <c r="B494" s="39" t="s">
        <v>883</v>
      </c>
      <c r="C494" s="132" t="s">
        <v>884</v>
      </c>
      <c r="D494" s="133" t="s">
        <v>835</v>
      </c>
      <c r="E494" s="134">
        <v>8.1</v>
      </c>
      <c r="F494" s="116" t="s">
        <v>29</v>
      </c>
      <c r="G494" s="116" t="s">
        <v>30</v>
      </c>
      <c r="H494" s="117" t="s">
        <v>824</v>
      </c>
      <c r="I494" s="33" t="s">
        <v>105</v>
      </c>
      <c r="J494" s="117" t="s">
        <v>885</v>
      </c>
      <c r="K494" s="274">
        <v>4.75</v>
      </c>
      <c r="L494" s="253">
        <v>31</v>
      </c>
      <c r="M494" s="275"/>
    </row>
    <row r="495" spans="1:13">
      <c r="A495" s="116">
        <v>3</v>
      </c>
      <c r="B495" s="39" t="s">
        <v>886</v>
      </c>
      <c r="C495" s="132" t="s">
        <v>887</v>
      </c>
      <c r="D495" s="133" t="s">
        <v>141</v>
      </c>
      <c r="E495" s="134">
        <v>8.8000000000000007</v>
      </c>
      <c r="F495" s="116" t="s">
        <v>29</v>
      </c>
      <c r="G495" s="116" t="s">
        <v>30</v>
      </c>
      <c r="H495" s="117" t="s">
        <v>824</v>
      </c>
      <c r="I495" s="33" t="s">
        <v>105</v>
      </c>
      <c r="J495" s="117" t="s">
        <v>888</v>
      </c>
      <c r="K495" s="274">
        <v>4.75</v>
      </c>
      <c r="L495" s="253">
        <v>31</v>
      </c>
      <c r="M495" s="275"/>
    </row>
    <row r="496" spans="1:13">
      <c r="A496" s="116">
        <v>4</v>
      </c>
      <c r="B496" s="39" t="s">
        <v>889</v>
      </c>
      <c r="C496" s="132" t="s">
        <v>890</v>
      </c>
      <c r="D496" s="133" t="s">
        <v>175</v>
      </c>
      <c r="E496" s="134">
        <v>8.1</v>
      </c>
      <c r="F496" s="116" t="s">
        <v>53</v>
      </c>
      <c r="G496" s="116" t="s">
        <v>30</v>
      </c>
      <c r="H496" s="117" t="s">
        <v>824</v>
      </c>
      <c r="I496" s="33" t="s">
        <v>58</v>
      </c>
      <c r="J496" s="117" t="s">
        <v>891</v>
      </c>
      <c r="K496" s="274">
        <v>4.5</v>
      </c>
      <c r="L496" s="253">
        <v>34</v>
      </c>
      <c r="M496" s="275"/>
    </row>
    <row r="497" spans="1:13">
      <c r="A497" s="116">
        <v>5</v>
      </c>
      <c r="B497" s="41" t="s">
        <v>142</v>
      </c>
      <c r="C497" s="142" t="s">
        <v>892</v>
      </c>
      <c r="D497" s="143" t="s">
        <v>42</v>
      </c>
      <c r="E497" s="141">
        <v>8.3000000000000007</v>
      </c>
      <c r="F497" s="130" t="s">
        <v>53</v>
      </c>
      <c r="G497" s="130" t="s">
        <v>30</v>
      </c>
      <c r="H497" s="119" t="s">
        <v>824</v>
      </c>
      <c r="I497" s="33" t="s">
        <v>172</v>
      </c>
      <c r="J497" s="117" t="s">
        <v>893</v>
      </c>
      <c r="K497" s="274">
        <v>4</v>
      </c>
      <c r="L497" s="253">
        <v>35</v>
      </c>
      <c r="M497" s="275"/>
    </row>
    <row r="498" spans="1:13">
      <c r="A498" s="116">
        <v>6</v>
      </c>
      <c r="B498" s="39" t="s">
        <v>448</v>
      </c>
      <c r="C498" s="33" t="s">
        <v>894</v>
      </c>
      <c r="D498" s="124" t="s">
        <v>895</v>
      </c>
      <c r="E498" s="134">
        <v>8.1999999999999993</v>
      </c>
      <c r="F498" s="116" t="s">
        <v>53</v>
      </c>
      <c r="G498" s="116" t="s">
        <v>30</v>
      </c>
      <c r="H498" s="117" t="s">
        <v>824</v>
      </c>
      <c r="I498" s="33" t="s">
        <v>122</v>
      </c>
      <c r="J498" s="117" t="s">
        <v>896</v>
      </c>
      <c r="K498" s="274">
        <v>3.75</v>
      </c>
      <c r="L498" s="253">
        <v>36</v>
      </c>
      <c r="M498" s="275"/>
    </row>
    <row r="499" spans="1:13">
      <c r="A499" s="116">
        <v>7</v>
      </c>
      <c r="B499" s="39" t="s">
        <v>284</v>
      </c>
      <c r="C499" s="137" t="s">
        <v>897</v>
      </c>
      <c r="D499" s="138" t="s">
        <v>149</v>
      </c>
      <c r="E499" s="134">
        <v>8.3000000000000007</v>
      </c>
      <c r="F499" s="116" t="s">
        <v>53</v>
      </c>
      <c r="G499" s="116" t="s">
        <v>30</v>
      </c>
      <c r="H499" s="117" t="s">
        <v>824</v>
      </c>
      <c r="I499" s="33" t="s">
        <v>54</v>
      </c>
      <c r="J499" s="117" t="s">
        <v>782</v>
      </c>
      <c r="K499" s="274">
        <v>3.5</v>
      </c>
      <c r="L499" s="253">
        <v>37</v>
      </c>
      <c r="M499" s="275"/>
    </row>
    <row r="500" spans="1:13">
      <c r="A500" s="116">
        <v>8</v>
      </c>
      <c r="B500" s="39" t="s">
        <v>179</v>
      </c>
      <c r="C500" s="144" t="s">
        <v>898</v>
      </c>
      <c r="D500" s="138" t="s">
        <v>109</v>
      </c>
      <c r="E500" s="134">
        <v>8.3000000000000007</v>
      </c>
      <c r="F500" s="116" t="s">
        <v>53</v>
      </c>
      <c r="G500" s="116" t="s">
        <v>30</v>
      </c>
      <c r="H500" s="117" t="s">
        <v>824</v>
      </c>
      <c r="I500" s="33" t="s">
        <v>32</v>
      </c>
      <c r="J500" s="117" t="s">
        <v>899</v>
      </c>
      <c r="K500" s="274">
        <v>3.5</v>
      </c>
      <c r="L500" s="253">
        <v>37</v>
      </c>
      <c r="M500" s="275"/>
    </row>
    <row r="501" spans="1:13">
      <c r="A501" s="116">
        <v>9</v>
      </c>
      <c r="B501" s="39" t="s">
        <v>900</v>
      </c>
      <c r="C501" s="132" t="s">
        <v>901</v>
      </c>
      <c r="D501" s="133" t="s">
        <v>155</v>
      </c>
      <c r="E501" s="134">
        <v>8.6</v>
      </c>
      <c r="F501" s="116" t="s">
        <v>29</v>
      </c>
      <c r="G501" s="116" t="s">
        <v>30</v>
      </c>
      <c r="H501" s="117" t="s">
        <v>824</v>
      </c>
      <c r="I501" s="33" t="s">
        <v>58</v>
      </c>
      <c r="J501" s="117" t="s">
        <v>902</v>
      </c>
      <c r="K501" s="274">
        <v>3</v>
      </c>
      <c r="L501" s="253">
        <v>39</v>
      </c>
      <c r="M501" s="275"/>
    </row>
    <row r="502" spans="1:13">
      <c r="A502" s="116">
        <v>10</v>
      </c>
      <c r="B502" s="40" t="s">
        <v>203</v>
      </c>
      <c r="C502" s="33" t="s">
        <v>903</v>
      </c>
      <c r="D502" s="42" t="s">
        <v>493</v>
      </c>
      <c r="E502" s="118">
        <v>8.1999999999999993</v>
      </c>
      <c r="F502" s="116" t="s">
        <v>53</v>
      </c>
      <c r="G502" s="116" t="s">
        <v>30</v>
      </c>
      <c r="H502" s="117" t="s">
        <v>824</v>
      </c>
      <c r="I502" s="33" t="s">
        <v>230</v>
      </c>
      <c r="J502" s="117" t="s">
        <v>321</v>
      </c>
      <c r="K502" s="274">
        <v>2.75</v>
      </c>
      <c r="L502" s="253">
        <v>40</v>
      </c>
      <c r="M502" s="275"/>
    </row>
    <row r="503" spans="1:13">
      <c r="A503" s="116">
        <v>11</v>
      </c>
      <c r="B503" s="40" t="s">
        <v>267</v>
      </c>
      <c r="C503" s="33" t="s">
        <v>904</v>
      </c>
      <c r="D503" s="42" t="s">
        <v>355</v>
      </c>
      <c r="E503" s="118">
        <v>8.1999999999999993</v>
      </c>
      <c r="F503" s="116" t="s">
        <v>72</v>
      </c>
      <c r="G503" s="116" t="s">
        <v>73</v>
      </c>
      <c r="H503" s="117" t="s">
        <v>824</v>
      </c>
      <c r="I503" s="33" t="s">
        <v>74</v>
      </c>
      <c r="J503" s="117" t="s">
        <v>905</v>
      </c>
      <c r="K503" s="274">
        <v>2.75</v>
      </c>
      <c r="L503" s="253">
        <v>40</v>
      </c>
      <c r="M503" s="275"/>
    </row>
    <row r="504" spans="1:13">
      <c r="A504" s="116">
        <v>12</v>
      </c>
      <c r="B504" s="40" t="s">
        <v>69</v>
      </c>
      <c r="C504" s="33" t="s">
        <v>671</v>
      </c>
      <c r="D504" s="42" t="s">
        <v>192</v>
      </c>
      <c r="E504" s="118">
        <v>8.1</v>
      </c>
      <c r="F504" s="116" t="s">
        <v>29</v>
      </c>
      <c r="G504" s="116" t="s">
        <v>30</v>
      </c>
      <c r="H504" s="117" t="s">
        <v>824</v>
      </c>
      <c r="I504" s="33" t="s">
        <v>80</v>
      </c>
      <c r="J504" s="117" t="s">
        <v>906</v>
      </c>
      <c r="K504" s="274">
        <v>2.75</v>
      </c>
      <c r="L504" s="253">
        <v>40</v>
      </c>
      <c r="M504" s="275"/>
    </row>
    <row r="505" spans="1:13">
      <c r="A505" s="116">
        <v>13</v>
      </c>
      <c r="B505" s="40" t="s">
        <v>252</v>
      </c>
      <c r="C505" s="33" t="s">
        <v>528</v>
      </c>
      <c r="D505" s="42" t="s">
        <v>275</v>
      </c>
      <c r="E505" s="118">
        <v>8.1999999999999993</v>
      </c>
      <c r="F505" s="116" t="s">
        <v>53</v>
      </c>
      <c r="G505" s="116" t="s">
        <v>30</v>
      </c>
      <c r="H505" s="117" t="s">
        <v>824</v>
      </c>
      <c r="I505" s="33" t="s">
        <v>206</v>
      </c>
      <c r="J505" s="117" t="s">
        <v>445</v>
      </c>
      <c r="K505" s="274">
        <v>2.5</v>
      </c>
      <c r="L505" s="253">
        <v>43</v>
      </c>
      <c r="M505" s="275"/>
    </row>
    <row r="506" spans="1:13">
      <c r="A506" s="116">
        <v>14</v>
      </c>
      <c r="B506" s="39" t="s">
        <v>907</v>
      </c>
      <c r="C506" s="132" t="s">
        <v>831</v>
      </c>
      <c r="D506" s="133" t="s">
        <v>42</v>
      </c>
      <c r="E506" s="134">
        <v>8.5</v>
      </c>
      <c r="F506" s="116" t="s">
        <v>53</v>
      </c>
      <c r="G506" s="116" t="s">
        <v>30</v>
      </c>
      <c r="H506" s="117" t="s">
        <v>824</v>
      </c>
      <c r="I506" s="33" t="s">
        <v>105</v>
      </c>
      <c r="J506" s="117" t="s">
        <v>908</v>
      </c>
      <c r="K506" s="274">
        <v>2.5</v>
      </c>
      <c r="L506" s="253">
        <v>43</v>
      </c>
      <c r="M506" s="275"/>
    </row>
    <row r="507" spans="1:13">
      <c r="A507" s="116">
        <v>15</v>
      </c>
      <c r="B507" s="40" t="s">
        <v>248</v>
      </c>
      <c r="C507" s="33" t="s">
        <v>909</v>
      </c>
      <c r="D507" s="42" t="s">
        <v>910</v>
      </c>
      <c r="E507" s="118">
        <v>8.1999999999999993</v>
      </c>
      <c r="F507" s="116" t="s">
        <v>53</v>
      </c>
      <c r="G507" s="116" t="s">
        <v>164</v>
      </c>
      <c r="H507" s="117" t="s">
        <v>824</v>
      </c>
      <c r="I507" s="33" t="s">
        <v>93</v>
      </c>
      <c r="J507" s="117" t="s">
        <v>911</v>
      </c>
      <c r="K507" s="274">
        <v>2.5</v>
      </c>
      <c r="L507" s="253">
        <v>43</v>
      </c>
      <c r="M507" s="275"/>
    </row>
    <row r="508" spans="1:13">
      <c r="A508" s="116">
        <v>16</v>
      </c>
      <c r="B508" s="39" t="s">
        <v>183</v>
      </c>
      <c r="C508" s="137" t="s">
        <v>912</v>
      </c>
      <c r="D508" s="138" t="s">
        <v>670</v>
      </c>
      <c r="E508" s="134">
        <v>8.1</v>
      </c>
      <c r="F508" s="116" t="s">
        <v>53</v>
      </c>
      <c r="G508" s="116" t="s">
        <v>30</v>
      </c>
      <c r="H508" s="117" t="s">
        <v>824</v>
      </c>
      <c r="I508" s="33" t="s">
        <v>54</v>
      </c>
      <c r="J508" s="117" t="s">
        <v>130</v>
      </c>
      <c r="K508" s="274">
        <v>2.25</v>
      </c>
      <c r="L508" s="253">
        <v>46</v>
      </c>
      <c r="M508" s="275"/>
    </row>
    <row r="509" spans="1:13">
      <c r="A509" s="116">
        <v>17</v>
      </c>
      <c r="B509" s="40" t="s">
        <v>258</v>
      </c>
      <c r="C509" s="33" t="s">
        <v>671</v>
      </c>
      <c r="D509" s="42" t="s">
        <v>490</v>
      </c>
      <c r="E509" s="118">
        <v>8.4</v>
      </c>
      <c r="F509" s="116" t="s">
        <v>72</v>
      </c>
      <c r="G509" s="116" t="s">
        <v>73</v>
      </c>
      <c r="H509" s="117" t="s">
        <v>824</v>
      </c>
      <c r="I509" s="33" t="s">
        <v>74</v>
      </c>
      <c r="J509" s="117" t="s">
        <v>913</v>
      </c>
      <c r="K509" s="274">
        <v>2.25</v>
      </c>
      <c r="L509" s="253">
        <v>46</v>
      </c>
      <c r="M509" s="275"/>
    </row>
    <row r="510" spans="1:13">
      <c r="A510" s="116">
        <v>18</v>
      </c>
      <c r="B510" s="40" t="s">
        <v>118</v>
      </c>
      <c r="C510" s="33" t="s">
        <v>914</v>
      </c>
      <c r="D510" s="42" t="s">
        <v>915</v>
      </c>
      <c r="E510" s="118">
        <v>8.1</v>
      </c>
      <c r="F510" s="116" t="s">
        <v>53</v>
      </c>
      <c r="G510" s="116" t="s">
        <v>164</v>
      </c>
      <c r="H510" s="117" t="s">
        <v>824</v>
      </c>
      <c r="I510" s="33" t="s">
        <v>93</v>
      </c>
      <c r="J510" s="117" t="s">
        <v>329</v>
      </c>
      <c r="K510" s="274">
        <v>2</v>
      </c>
      <c r="L510" s="253">
        <v>48</v>
      </c>
      <c r="M510" s="275"/>
    </row>
    <row r="511" spans="1:13">
      <c r="A511" s="116">
        <v>19</v>
      </c>
      <c r="B511" s="39" t="s">
        <v>59</v>
      </c>
      <c r="C511" s="137" t="s">
        <v>916</v>
      </c>
      <c r="D511" s="138" t="s">
        <v>548</v>
      </c>
      <c r="E511" s="134">
        <v>8.3000000000000007</v>
      </c>
      <c r="F511" s="117" t="s">
        <v>29</v>
      </c>
      <c r="G511" s="116" t="s">
        <v>30</v>
      </c>
      <c r="H511" s="117" t="s">
        <v>824</v>
      </c>
      <c r="I511" s="33" t="s">
        <v>32</v>
      </c>
      <c r="J511" s="117" t="s">
        <v>351</v>
      </c>
      <c r="K511" s="274">
        <v>1.75</v>
      </c>
      <c r="L511" s="253">
        <v>49</v>
      </c>
      <c r="M511" s="275"/>
    </row>
    <row r="512" spans="1:13">
      <c r="A512" s="116">
        <v>20</v>
      </c>
      <c r="B512" s="39" t="s">
        <v>43</v>
      </c>
      <c r="C512" s="135" t="s">
        <v>917</v>
      </c>
      <c r="D512" s="136" t="s">
        <v>857</v>
      </c>
      <c r="E512" s="134">
        <v>8.1999999999999993</v>
      </c>
      <c r="F512" s="117" t="s">
        <v>29</v>
      </c>
      <c r="G512" s="117" t="s">
        <v>30</v>
      </c>
      <c r="H512" s="117" t="s">
        <v>824</v>
      </c>
      <c r="I512" s="33" t="s">
        <v>100</v>
      </c>
      <c r="J512" s="117" t="s">
        <v>296</v>
      </c>
      <c r="K512" s="274">
        <v>1.5</v>
      </c>
      <c r="L512" s="253">
        <v>50</v>
      </c>
      <c r="M512" s="275"/>
    </row>
    <row r="513" spans="1:13">
      <c r="A513" s="77">
        <v>1</v>
      </c>
      <c r="B513" s="43" t="s">
        <v>918</v>
      </c>
      <c r="C513" s="145" t="s">
        <v>919</v>
      </c>
      <c r="D513" s="146" t="s">
        <v>466</v>
      </c>
      <c r="E513" s="147">
        <v>8.1</v>
      </c>
      <c r="F513" s="77" t="s">
        <v>29</v>
      </c>
      <c r="G513" s="77" t="s">
        <v>30</v>
      </c>
      <c r="H513" s="91" t="s">
        <v>920</v>
      </c>
      <c r="I513" s="13" t="s">
        <v>167</v>
      </c>
      <c r="J513" s="91" t="s">
        <v>264</v>
      </c>
      <c r="K513" s="274">
        <v>14.25</v>
      </c>
      <c r="L513" s="253">
        <v>1</v>
      </c>
      <c r="M513" s="275" t="s">
        <v>18</v>
      </c>
    </row>
    <row r="514" spans="1:13">
      <c r="A514" s="77">
        <v>2</v>
      </c>
      <c r="B514" s="43" t="s">
        <v>921</v>
      </c>
      <c r="C514" s="145" t="s">
        <v>922</v>
      </c>
      <c r="D514" s="146" t="s">
        <v>740</v>
      </c>
      <c r="E514" s="147">
        <v>8.1</v>
      </c>
      <c r="F514" s="77" t="s">
        <v>29</v>
      </c>
      <c r="G514" s="77" t="s">
        <v>30</v>
      </c>
      <c r="H514" s="91" t="s">
        <v>920</v>
      </c>
      <c r="I514" s="13" t="s">
        <v>167</v>
      </c>
      <c r="J514" s="91" t="s">
        <v>923</v>
      </c>
      <c r="K514" s="274">
        <v>13.13</v>
      </c>
      <c r="L514" s="253">
        <v>2</v>
      </c>
      <c r="M514" s="275" t="s">
        <v>19</v>
      </c>
    </row>
    <row r="515" spans="1:13">
      <c r="A515" s="77">
        <v>3</v>
      </c>
      <c r="B515" s="43" t="s">
        <v>225</v>
      </c>
      <c r="C515" s="236" t="s">
        <v>924</v>
      </c>
      <c r="D515" s="46" t="s">
        <v>806</v>
      </c>
      <c r="E515" s="147">
        <v>8.1999999999999993</v>
      </c>
      <c r="F515" s="77" t="s">
        <v>29</v>
      </c>
      <c r="G515" s="77" t="s">
        <v>30</v>
      </c>
      <c r="H515" s="91" t="s">
        <v>920</v>
      </c>
      <c r="I515" s="13" t="s">
        <v>122</v>
      </c>
      <c r="J515" s="91" t="s">
        <v>925</v>
      </c>
      <c r="K515" s="274">
        <v>11.63</v>
      </c>
      <c r="L515" s="253">
        <v>3</v>
      </c>
      <c r="M515" s="275" t="s">
        <v>19</v>
      </c>
    </row>
    <row r="516" spans="1:13">
      <c r="A516" s="77">
        <v>4</v>
      </c>
      <c r="B516" s="12" t="s">
        <v>194</v>
      </c>
      <c r="C516" s="13" t="s">
        <v>926</v>
      </c>
      <c r="D516" s="78" t="s">
        <v>927</v>
      </c>
      <c r="E516" s="79">
        <v>8.4</v>
      </c>
      <c r="F516" s="77" t="s">
        <v>29</v>
      </c>
      <c r="G516" s="77" t="s">
        <v>30</v>
      </c>
      <c r="H516" s="91" t="s">
        <v>920</v>
      </c>
      <c r="I516" s="13" t="s">
        <v>80</v>
      </c>
      <c r="J516" s="91" t="s">
        <v>425</v>
      </c>
      <c r="K516" s="274">
        <v>11.3</v>
      </c>
      <c r="L516" s="253">
        <v>4</v>
      </c>
      <c r="M516" s="275" t="s">
        <v>19</v>
      </c>
    </row>
    <row r="517" spans="1:13">
      <c r="A517" s="77">
        <v>5</v>
      </c>
      <c r="B517" s="43" t="s">
        <v>168</v>
      </c>
      <c r="C517" s="148" t="s">
        <v>928</v>
      </c>
      <c r="D517" s="149" t="s">
        <v>205</v>
      </c>
      <c r="E517" s="147">
        <v>8.1</v>
      </c>
      <c r="F517" s="77" t="s">
        <v>29</v>
      </c>
      <c r="G517" s="77" t="s">
        <v>30</v>
      </c>
      <c r="H517" s="91" t="s">
        <v>920</v>
      </c>
      <c r="I517" s="13" t="s">
        <v>172</v>
      </c>
      <c r="J517" s="91" t="s">
        <v>145</v>
      </c>
      <c r="K517" s="274">
        <v>10.63</v>
      </c>
      <c r="L517" s="253">
        <v>5</v>
      </c>
      <c r="M517" s="275" t="s">
        <v>20</v>
      </c>
    </row>
    <row r="518" spans="1:13">
      <c r="A518" s="77">
        <v>6</v>
      </c>
      <c r="B518" s="43" t="s">
        <v>216</v>
      </c>
      <c r="C518" s="148" t="s">
        <v>929</v>
      </c>
      <c r="D518" s="149" t="s">
        <v>42</v>
      </c>
      <c r="E518" s="147">
        <v>8.1999999999999993</v>
      </c>
      <c r="F518" s="77" t="s">
        <v>29</v>
      </c>
      <c r="G518" s="77" t="s">
        <v>30</v>
      </c>
      <c r="H518" s="91" t="s">
        <v>920</v>
      </c>
      <c r="I518" s="13" t="s">
        <v>117</v>
      </c>
      <c r="J518" s="91" t="s">
        <v>930</v>
      </c>
      <c r="K518" s="274">
        <v>10.63</v>
      </c>
      <c r="L518" s="253">
        <v>5</v>
      </c>
      <c r="M518" s="275" t="s">
        <v>20</v>
      </c>
    </row>
    <row r="519" spans="1:13">
      <c r="A519" s="77">
        <v>7</v>
      </c>
      <c r="B519" s="43" t="s">
        <v>931</v>
      </c>
      <c r="C519" s="145" t="s">
        <v>932</v>
      </c>
      <c r="D519" s="146" t="s">
        <v>104</v>
      </c>
      <c r="E519" s="147">
        <v>8.5</v>
      </c>
      <c r="F519" s="77" t="s">
        <v>29</v>
      </c>
      <c r="G519" s="77" t="s">
        <v>30</v>
      </c>
      <c r="H519" s="91" t="s">
        <v>920</v>
      </c>
      <c r="I519" s="13" t="s">
        <v>37</v>
      </c>
      <c r="J519" s="91" t="s">
        <v>933</v>
      </c>
      <c r="K519" s="274">
        <v>10</v>
      </c>
      <c r="L519" s="253">
        <v>7</v>
      </c>
      <c r="M519" s="275" t="s">
        <v>20</v>
      </c>
    </row>
    <row r="520" spans="1:13">
      <c r="A520" s="77">
        <v>8</v>
      </c>
      <c r="B520" s="12" t="s">
        <v>228</v>
      </c>
      <c r="C520" s="13" t="s">
        <v>934</v>
      </c>
      <c r="D520" s="78" t="s">
        <v>36</v>
      </c>
      <c r="E520" s="79">
        <v>8.1999999999999993</v>
      </c>
      <c r="F520" s="77" t="s">
        <v>29</v>
      </c>
      <c r="G520" s="77" t="s">
        <v>30</v>
      </c>
      <c r="H520" s="91" t="s">
        <v>920</v>
      </c>
      <c r="I520" s="13" t="s">
        <v>230</v>
      </c>
      <c r="J520" s="91" t="s">
        <v>453</v>
      </c>
      <c r="K520" s="274">
        <v>9.1999999999999993</v>
      </c>
      <c r="L520" s="253">
        <v>8</v>
      </c>
      <c r="M520" s="275" t="s">
        <v>20</v>
      </c>
    </row>
    <row r="521" spans="1:13">
      <c r="A521" s="77">
        <v>9</v>
      </c>
      <c r="B521" s="12" t="s">
        <v>38</v>
      </c>
      <c r="C521" s="13" t="s">
        <v>640</v>
      </c>
      <c r="D521" s="78" t="s">
        <v>377</v>
      </c>
      <c r="E521" s="79">
        <v>8.3000000000000007</v>
      </c>
      <c r="F521" s="77" t="s">
        <v>72</v>
      </c>
      <c r="G521" s="77" t="s">
        <v>73</v>
      </c>
      <c r="H521" s="91" t="s">
        <v>920</v>
      </c>
      <c r="I521" s="13" t="s">
        <v>74</v>
      </c>
      <c r="J521" s="91" t="s">
        <v>750</v>
      </c>
      <c r="K521" s="274">
        <v>8.8800000000000008</v>
      </c>
      <c r="L521" s="253">
        <v>9</v>
      </c>
      <c r="M521" s="275" t="s">
        <v>20</v>
      </c>
    </row>
    <row r="522" spans="1:13">
      <c r="A522" s="77">
        <v>10</v>
      </c>
      <c r="B522" s="43" t="s">
        <v>455</v>
      </c>
      <c r="C522" s="148" t="s">
        <v>686</v>
      </c>
      <c r="D522" s="149" t="s">
        <v>240</v>
      </c>
      <c r="E522" s="147">
        <v>8.1999999999999993</v>
      </c>
      <c r="F522" s="77" t="s">
        <v>29</v>
      </c>
      <c r="G522" s="77" t="s">
        <v>30</v>
      </c>
      <c r="H522" s="91" t="s">
        <v>920</v>
      </c>
      <c r="I522" s="13" t="s">
        <v>117</v>
      </c>
      <c r="J522" s="91" t="s">
        <v>935</v>
      </c>
      <c r="K522" s="274">
        <v>8.6300000000000008</v>
      </c>
      <c r="L522" s="253">
        <v>10</v>
      </c>
      <c r="M522" s="275" t="s">
        <v>20</v>
      </c>
    </row>
    <row r="523" spans="1:13">
      <c r="A523" s="77">
        <v>11</v>
      </c>
      <c r="B523" s="43" t="s">
        <v>836</v>
      </c>
      <c r="C523" s="145" t="s">
        <v>936</v>
      </c>
      <c r="D523" s="146" t="s">
        <v>937</v>
      </c>
      <c r="E523" s="147">
        <v>8.6</v>
      </c>
      <c r="F523" s="77" t="s">
        <v>53</v>
      </c>
      <c r="G523" s="77" t="s">
        <v>30</v>
      </c>
      <c r="H523" s="91" t="s">
        <v>920</v>
      </c>
      <c r="I523" s="13" t="s">
        <v>58</v>
      </c>
      <c r="J523" s="91" t="s">
        <v>938</v>
      </c>
      <c r="K523" s="274">
        <v>8.6300000000000008</v>
      </c>
      <c r="L523" s="253">
        <v>10</v>
      </c>
      <c r="M523" s="275" t="s">
        <v>20</v>
      </c>
    </row>
    <row r="524" spans="1:13">
      <c r="A524" s="77">
        <v>12</v>
      </c>
      <c r="B524" s="43" t="s">
        <v>939</v>
      </c>
      <c r="C524" s="145" t="s">
        <v>940</v>
      </c>
      <c r="D524" s="146" t="s">
        <v>84</v>
      </c>
      <c r="E524" s="147">
        <v>8.6</v>
      </c>
      <c r="F524" s="77" t="s">
        <v>29</v>
      </c>
      <c r="G524" s="77" t="s">
        <v>30</v>
      </c>
      <c r="H524" s="91" t="s">
        <v>920</v>
      </c>
      <c r="I524" s="13" t="s">
        <v>58</v>
      </c>
      <c r="J524" s="91" t="s">
        <v>208</v>
      </c>
      <c r="K524" s="274">
        <v>8.5</v>
      </c>
      <c r="L524" s="253">
        <v>12</v>
      </c>
      <c r="M524" s="275" t="s">
        <v>20</v>
      </c>
    </row>
    <row r="525" spans="1:13">
      <c r="A525" s="77">
        <v>13</v>
      </c>
      <c r="B525" s="43" t="s">
        <v>941</v>
      </c>
      <c r="C525" s="145" t="s">
        <v>942</v>
      </c>
      <c r="D525" s="146" t="s">
        <v>548</v>
      </c>
      <c r="E525" s="147">
        <v>8.4</v>
      </c>
      <c r="F525" s="77" t="s">
        <v>29</v>
      </c>
      <c r="G525" s="77" t="s">
        <v>30</v>
      </c>
      <c r="H525" s="91" t="s">
        <v>920</v>
      </c>
      <c r="I525" s="13" t="s">
        <v>37</v>
      </c>
      <c r="J525" s="91" t="s">
        <v>129</v>
      </c>
      <c r="K525" s="274">
        <v>8.5</v>
      </c>
      <c r="L525" s="253">
        <v>12</v>
      </c>
      <c r="M525" s="275" t="s">
        <v>20</v>
      </c>
    </row>
    <row r="526" spans="1:13">
      <c r="A526" s="77">
        <v>14</v>
      </c>
      <c r="B526" s="43" t="s">
        <v>943</v>
      </c>
      <c r="C526" s="145" t="s">
        <v>944</v>
      </c>
      <c r="D526" s="146" t="s">
        <v>112</v>
      </c>
      <c r="E526" s="147">
        <v>8.1</v>
      </c>
      <c r="F526" s="77" t="s">
        <v>29</v>
      </c>
      <c r="G526" s="77" t="s">
        <v>30</v>
      </c>
      <c r="H526" s="91" t="s">
        <v>920</v>
      </c>
      <c r="I526" s="13" t="s">
        <v>37</v>
      </c>
      <c r="J526" s="91" t="s">
        <v>615</v>
      </c>
      <c r="K526" s="274">
        <v>8.5</v>
      </c>
      <c r="L526" s="253">
        <v>12</v>
      </c>
      <c r="M526" s="275" t="s">
        <v>20</v>
      </c>
    </row>
    <row r="527" spans="1:13">
      <c r="A527" s="77">
        <v>15</v>
      </c>
      <c r="B527" s="43" t="s">
        <v>848</v>
      </c>
      <c r="C527" s="145" t="s">
        <v>945</v>
      </c>
      <c r="D527" s="146" t="s">
        <v>946</v>
      </c>
      <c r="E527" s="147">
        <v>8.3000000000000007</v>
      </c>
      <c r="F527" s="77" t="s">
        <v>29</v>
      </c>
      <c r="G527" s="77" t="s">
        <v>30</v>
      </c>
      <c r="H527" s="91" t="s">
        <v>920</v>
      </c>
      <c r="I527" s="13" t="s">
        <v>105</v>
      </c>
      <c r="J527" s="91" t="s">
        <v>282</v>
      </c>
      <c r="K527" s="274">
        <v>8.3800000000000008</v>
      </c>
      <c r="L527" s="253">
        <v>15</v>
      </c>
      <c r="M527" s="275" t="s">
        <v>21</v>
      </c>
    </row>
    <row r="528" spans="1:13">
      <c r="A528" s="77">
        <v>16</v>
      </c>
      <c r="B528" s="43" t="s">
        <v>947</v>
      </c>
      <c r="C528" s="145" t="s">
        <v>948</v>
      </c>
      <c r="D528" s="146" t="s">
        <v>358</v>
      </c>
      <c r="E528" s="147">
        <v>8.6999999999999993</v>
      </c>
      <c r="F528" s="77" t="s">
        <v>29</v>
      </c>
      <c r="G528" s="77" t="s">
        <v>30</v>
      </c>
      <c r="H528" s="91" t="s">
        <v>920</v>
      </c>
      <c r="I528" s="13" t="s">
        <v>105</v>
      </c>
      <c r="J528" s="91" t="s">
        <v>503</v>
      </c>
      <c r="K528" s="274">
        <v>8.3800000000000008</v>
      </c>
      <c r="L528" s="253">
        <v>15</v>
      </c>
      <c r="M528" s="275" t="s">
        <v>21</v>
      </c>
    </row>
    <row r="529" spans="1:13">
      <c r="A529" s="77">
        <v>17</v>
      </c>
      <c r="B529" s="43" t="s">
        <v>949</v>
      </c>
      <c r="C529" s="145" t="s">
        <v>950</v>
      </c>
      <c r="D529" s="146" t="s">
        <v>36</v>
      </c>
      <c r="E529" s="147">
        <v>8.8000000000000007</v>
      </c>
      <c r="F529" s="77" t="s">
        <v>29</v>
      </c>
      <c r="G529" s="77" t="s">
        <v>30</v>
      </c>
      <c r="H529" s="91" t="s">
        <v>920</v>
      </c>
      <c r="I529" s="13" t="s">
        <v>105</v>
      </c>
      <c r="J529" s="91" t="s">
        <v>304</v>
      </c>
      <c r="K529" s="274">
        <v>8.3000000000000007</v>
      </c>
      <c r="L529" s="253">
        <v>17</v>
      </c>
      <c r="M529" s="275" t="s">
        <v>21</v>
      </c>
    </row>
    <row r="530" spans="1:13">
      <c r="A530" s="77">
        <v>18</v>
      </c>
      <c r="B530" s="43" t="s">
        <v>951</v>
      </c>
      <c r="C530" s="145" t="s">
        <v>952</v>
      </c>
      <c r="D530" s="146" t="s">
        <v>734</v>
      </c>
      <c r="E530" s="147">
        <v>8.6999999999999993</v>
      </c>
      <c r="F530" s="77" t="s">
        <v>29</v>
      </c>
      <c r="G530" s="77" t="s">
        <v>30</v>
      </c>
      <c r="H530" s="91" t="s">
        <v>920</v>
      </c>
      <c r="I530" s="13" t="s">
        <v>58</v>
      </c>
      <c r="J530" s="91" t="s">
        <v>620</v>
      </c>
      <c r="K530" s="274">
        <v>8.1300000000000008</v>
      </c>
      <c r="L530" s="253">
        <v>18</v>
      </c>
      <c r="M530" s="275" t="s">
        <v>21</v>
      </c>
    </row>
    <row r="531" spans="1:13">
      <c r="A531" s="77">
        <v>1</v>
      </c>
      <c r="B531" s="44" t="s">
        <v>953</v>
      </c>
      <c r="C531" s="150" t="s">
        <v>954</v>
      </c>
      <c r="D531" s="151" t="s">
        <v>320</v>
      </c>
      <c r="E531" s="152">
        <v>8.6</v>
      </c>
      <c r="F531" s="83" t="s">
        <v>29</v>
      </c>
      <c r="G531" s="83" t="s">
        <v>30</v>
      </c>
      <c r="H531" s="115" t="s">
        <v>920</v>
      </c>
      <c r="I531" s="17" t="s">
        <v>58</v>
      </c>
      <c r="J531" s="91" t="s">
        <v>604</v>
      </c>
      <c r="K531" s="274">
        <v>7.88</v>
      </c>
      <c r="L531" s="253">
        <v>19</v>
      </c>
      <c r="M531" s="275" t="s">
        <v>21</v>
      </c>
    </row>
    <row r="532" spans="1:13">
      <c r="A532" s="77">
        <v>2</v>
      </c>
      <c r="B532" s="43" t="s">
        <v>882</v>
      </c>
      <c r="C532" s="145" t="s">
        <v>955</v>
      </c>
      <c r="D532" s="146" t="s">
        <v>247</v>
      </c>
      <c r="E532" s="147">
        <v>8.1</v>
      </c>
      <c r="F532" s="77" t="s">
        <v>29</v>
      </c>
      <c r="G532" s="77" t="s">
        <v>30</v>
      </c>
      <c r="H532" s="91" t="s">
        <v>920</v>
      </c>
      <c r="I532" s="13" t="s">
        <v>37</v>
      </c>
      <c r="J532" s="91" t="s">
        <v>193</v>
      </c>
      <c r="K532" s="274">
        <v>7.75</v>
      </c>
      <c r="L532" s="253">
        <v>20</v>
      </c>
      <c r="M532" s="275" t="s">
        <v>21</v>
      </c>
    </row>
    <row r="533" spans="1:13">
      <c r="A533" s="77">
        <v>3</v>
      </c>
      <c r="B533" s="43" t="s">
        <v>956</v>
      </c>
      <c r="C533" s="145" t="s">
        <v>957</v>
      </c>
      <c r="D533" s="146" t="s">
        <v>366</v>
      </c>
      <c r="E533" s="147">
        <v>8.1</v>
      </c>
      <c r="F533" s="77" t="s">
        <v>29</v>
      </c>
      <c r="G533" s="77" t="s">
        <v>30</v>
      </c>
      <c r="H533" s="91" t="s">
        <v>920</v>
      </c>
      <c r="I533" s="13" t="s">
        <v>58</v>
      </c>
      <c r="J533" s="91" t="s">
        <v>48</v>
      </c>
      <c r="K533" s="274">
        <v>7.63</v>
      </c>
      <c r="L533" s="253">
        <v>21</v>
      </c>
      <c r="M533" s="275" t="s">
        <v>21</v>
      </c>
    </row>
    <row r="534" spans="1:13">
      <c r="A534" s="77">
        <v>4</v>
      </c>
      <c r="B534" s="43" t="s">
        <v>144</v>
      </c>
      <c r="C534" s="148" t="s">
        <v>648</v>
      </c>
      <c r="D534" s="149" t="s">
        <v>186</v>
      </c>
      <c r="E534" s="147">
        <v>8.1999999999999993</v>
      </c>
      <c r="F534" s="77" t="s">
        <v>53</v>
      </c>
      <c r="G534" s="77" t="s">
        <v>30</v>
      </c>
      <c r="H534" s="91" t="s">
        <v>920</v>
      </c>
      <c r="I534" s="13" t="s">
        <v>133</v>
      </c>
      <c r="J534" s="91" t="s">
        <v>223</v>
      </c>
      <c r="K534" s="274">
        <v>7.5</v>
      </c>
      <c r="L534" s="253">
        <v>22</v>
      </c>
      <c r="M534" s="275" t="s">
        <v>21</v>
      </c>
    </row>
    <row r="535" spans="1:13">
      <c r="A535" s="77">
        <v>5</v>
      </c>
      <c r="B535" s="43" t="s">
        <v>958</v>
      </c>
      <c r="C535" s="145" t="s">
        <v>959</v>
      </c>
      <c r="D535" s="146" t="s">
        <v>960</v>
      </c>
      <c r="E535" s="147">
        <v>8.5</v>
      </c>
      <c r="F535" s="77" t="s">
        <v>29</v>
      </c>
      <c r="G535" s="77" t="s">
        <v>30</v>
      </c>
      <c r="H535" s="91" t="s">
        <v>920</v>
      </c>
      <c r="I535" s="13" t="s">
        <v>105</v>
      </c>
      <c r="J535" s="91" t="s">
        <v>173</v>
      </c>
      <c r="K535" s="274">
        <v>7.3</v>
      </c>
      <c r="L535" s="253">
        <v>23</v>
      </c>
      <c r="M535" s="275" t="s">
        <v>21</v>
      </c>
    </row>
    <row r="536" spans="1:13">
      <c r="A536" s="77">
        <v>6</v>
      </c>
      <c r="B536" s="12" t="s">
        <v>317</v>
      </c>
      <c r="C536" s="13" t="s">
        <v>473</v>
      </c>
      <c r="D536" s="78" t="s">
        <v>961</v>
      </c>
      <c r="E536" s="79">
        <v>8.3000000000000007</v>
      </c>
      <c r="F536" s="77" t="s">
        <v>72</v>
      </c>
      <c r="G536" s="77" t="s">
        <v>73</v>
      </c>
      <c r="H536" s="91" t="s">
        <v>920</v>
      </c>
      <c r="I536" s="13" t="s">
        <v>74</v>
      </c>
      <c r="J536" s="91" t="s">
        <v>962</v>
      </c>
      <c r="K536" s="274">
        <v>7.1</v>
      </c>
      <c r="L536" s="253">
        <v>24</v>
      </c>
      <c r="M536" s="275" t="s">
        <v>21</v>
      </c>
    </row>
    <row r="537" spans="1:13">
      <c r="A537" s="77">
        <v>7</v>
      </c>
      <c r="B537" s="43" t="s">
        <v>33</v>
      </c>
      <c r="C537" s="148" t="s">
        <v>963</v>
      </c>
      <c r="D537" s="149" t="s">
        <v>289</v>
      </c>
      <c r="E537" s="147">
        <v>8.1</v>
      </c>
      <c r="F537" s="77" t="s">
        <v>29</v>
      </c>
      <c r="G537" s="77" t="s">
        <v>30</v>
      </c>
      <c r="H537" s="91" t="s">
        <v>920</v>
      </c>
      <c r="I537" s="13" t="s">
        <v>100</v>
      </c>
      <c r="J537" s="91" t="s">
        <v>123</v>
      </c>
      <c r="K537" s="274">
        <v>6.88</v>
      </c>
      <c r="L537" s="253">
        <v>25</v>
      </c>
      <c r="M537" s="275" t="s">
        <v>21</v>
      </c>
    </row>
    <row r="538" spans="1:13">
      <c r="A538" s="77">
        <v>8</v>
      </c>
      <c r="B538" s="12" t="s">
        <v>180</v>
      </c>
      <c r="C538" s="13" t="s">
        <v>823</v>
      </c>
      <c r="D538" s="78" t="s">
        <v>606</v>
      </c>
      <c r="E538" s="79">
        <v>8.1</v>
      </c>
      <c r="F538" s="77" t="s">
        <v>29</v>
      </c>
      <c r="G538" s="77" t="s">
        <v>30</v>
      </c>
      <c r="H538" s="91" t="s">
        <v>920</v>
      </c>
      <c r="I538" s="13" t="s">
        <v>182</v>
      </c>
      <c r="J538" s="91" t="s">
        <v>299</v>
      </c>
      <c r="K538" s="274">
        <v>6.75</v>
      </c>
      <c r="L538" s="253">
        <v>26</v>
      </c>
      <c r="M538" s="275"/>
    </row>
    <row r="539" spans="1:13">
      <c r="A539" s="77">
        <v>9</v>
      </c>
      <c r="B539" s="12" t="s">
        <v>254</v>
      </c>
      <c r="C539" s="13" t="s">
        <v>581</v>
      </c>
      <c r="D539" s="78" t="s">
        <v>835</v>
      </c>
      <c r="E539" s="79">
        <v>8.1999999999999993</v>
      </c>
      <c r="F539" s="77" t="s">
        <v>29</v>
      </c>
      <c r="G539" s="77" t="s">
        <v>30</v>
      </c>
      <c r="H539" s="91" t="s">
        <v>920</v>
      </c>
      <c r="I539" s="13" t="s">
        <v>206</v>
      </c>
      <c r="J539" s="91" t="s">
        <v>953</v>
      </c>
      <c r="K539" s="274">
        <v>6.75</v>
      </c>
      <c r="L539" s="253">
        <v>26</v>
      </c>
      <c r="M539" s="275"/>
    </row>
    <row r="540" spans="1:13">
      <c r="A540" s="77">
        <v>10</v>
      </c>
      <c r="B540" s="43" t="s">
        <v>879</v>
      </c>
      <c r="C540" s="145" t="s">
        <v>648</v>
      </c>
      <c r="D540" s="146" t="s">
        <v>423</v>
      </c>
      <c r="E540" s="147">
        <v>8.1999999999999993</v>
      </c>
      <c r="F540" s="77" t="s">
        <v>29</v>
      </c>
      <c r="G540" s="77" t="s">
        <v>30</v>
      </c>
      <c r="H540" s="91" t="s">
        <v>920</v>
      </c>
      <c r="I540" s="13" t="s">
        <v>105</v>
      </c>
      <c r="J540" s="91" t="s">
        <v>753</v>
      </c>
      <c r="K540" s="274">
        <v>6.3</v>
      </c>
      <c r="L540" s="253">
        <v>28</v>
      </c>
      <c r="M540" s="275"/>
    </row>
    <row r="541" spans="1:13">
      <c r="A541" s="77">
        <v>11</v>
      </c>
      <c r="B541" s="12" t="s">
        <v>217</v>
      </c>
      <c r="C541" s="17" t="s">
        <v>870</v>
      </c>
      <c r="D541" s="81" t="s">
        <v>964</v>
      </c>
      <c r="E541" s="82">
        <v>8.1</v>
      </c>
      <c r="F541" s="83" t="s">
        <v>29</v>
      </c>
      <c r="G541" s="83" t="s">
        <v>30</v>
      </c>
      <c r="H541" s="115" t="s">
        <v>920</v>
      </c>
      <c r="I541" s="13" t="s">
        <v>230</v>
      </c>
      <c r="J541" s="91" t="s">
        <v>347</v>
      </c>
      <c r="K541" s="274">
        <v>6.13</v>
      </c>
      <c r="L541" s="253">
        <v>29</v>
      </c>
      <c r="M541" s="275"/>
    </row>
    <row r="542" spans="1:13">
      <c r="A542" s="77">
        <v>12</v>
      </c>
      <c r="B542" s="12" t="s">
        <v>157</v>
      </c>
      <c r="C542" s="13" t="s">
        <v>965</v>
      </c>
      <c r="D542" s="78" t="s">
        <v>314</v>
      </c>
      <c r="E542" s="79">
        <v>8.4</v>
      </c>
      <c r="F542" s="77" t="s">
        <v>29</v>
      </c>
      <c r="G542" s="77" t="s">
        <v>30</v>
      </c>
      <c r="H542" s="91" t="s">
        <v>920</v>
      </c>
      <c r="I542" s="13" t="s">
        <v>182</v>
      </c>
      <c r="J542" s="91" t="s">
        <v>338</v>
      </c>
      <c r="K542" s="274">
        <v>6</v>
      </c>
      <c r="L542" s="253">
        <v>30</v>
      </c>
      <c r="M542" s="275"/>
    </row>
    <row r="543" spans="1:13">
      <c r="A543" s="77">
        <v>13</v>
      </c>
      <c r="B543" s="43" t="s">
        <v>885</v>
      </c>
      <c r="C543" s="145" t="s">
        <v>966</v>
      </c>
      <c r="D543" s="146" t="s">
        <v>526</v>
      </c>
      <c r="E543" s="147">
        <v>8.1</v>
      </c>
      <c r="F543" s="77" t="s">
        <v>29</v>
      </c>
      <c r="G543" s="77" t="s">
        <v>30</v>
      </c>
      <c r="H543" s="91" t="s">
        <v>920</v>
      </c>
      <c r="I543" s="13" t="s">
        <v>167</v>
      </c>
      <c r="J543" s="91" t="s">
        <v>967</v>
      </c>
      <c r="K543" s="274">
        <v>6</v>
      </c>
      <c r="L543" s="253">
        <v>30</v>
      </c>
      <c r="M543" s="275"/>
    </row>
    <row r="544" spans="1:13">
      <c r="A544" s="77">
        <v>14</v>
      </c>
      <c r="B544" s="43" t="s">
        <v>220</v>
      </c>
      <c r="C544" s="148" t="s">
        <v>968</v>
      </c>
      <c r="D544" s="149" t="s">
        <v>289</v>
      </c>
      <c r="E544" s="147">
        <v>8.1</v>
      </c>
      <c r="F544" s="77" t="s">
        <v>53</v>
      </c>
      <c r="G544" s="77" t="s">
        <v>30</v>
      </c>
      <c r="H544" s="91" t="s">
        <v>920</v>
      </c>
      <c r="I544" s="13" t="s">
        <v>100</v>
      </c>
      <c r="J544" s="91" t="s">
        <v>251</v>
      </c>
      <c r="K544" s="274">
        <v>5.88</v>
      </c>
      <c r="L544" s="253">
        <v>32</v>
      </c>
      <c r="M544" s="275"/>
    </row>
    <row r="545" spans="1:13">
      <c r="A545" s="77">
        <v>15</v>
      </c>
      <c r="B545" s="12" t="s">
        <v>396</v>
      </c>
      <c r="C545" s="13" t="s">
        <v>969</v>
      </c>
      <c r="D545" s="78" t="s">
        <v>479</v>
      </c>
      <c r="E545" s="79">
        <v>8.1999999999999993</v>
      </c>
      <c r="F545" s="77" t="s">
        <v>29</v>
      </c>
      <c r="G545" s="77" t="s">
        <v>30</v>
      </c>
      <c r="H545" s="91" t="s">
        <v>920</v>
      </c>
      <c r="I545" s="13" t="s">
        <v>230</v>
      </c>
      <c r="J545" s="91" t="s">
        <v>420</v>
      </c>
      <c r="K545" s="274">
        <v>5.75</v>
      </c>
      <c r="L545" s="253">
        <v>33</v>
      </c>
      <c r="M545" s="275"/>
    </row>
    <row r="546" spans="1:13">
      <c r="A546" s="77">
        <v>1</v>
      </c>
      <c r="B546" s="43" t="s">
        <v>160</v>
      </c>
      <c r="C546" s="148" t="s">
        <v>970</v>
      </c>
      <c r="D546" s="149" t="s">
        <v>358</v>
      </c>
      <c r="E546" s="147">
        <v>8.1</v>
      </c>
      <c r="F546" s="77" t="s">
        <v>53</v>
      </c>
      <c r="G546" s="77" t="s">
        <v>30</v>
      </c>
      <c r="H546" s="91" t="s">
        <v>920</v>
      </c>
      <c r="I546" s="13" t="s">
        <v>172</v>
      </c>
      <c r="J546" s="91" t="s">
        <v>343</v>
      </c>
      <c r="K546" s="274">
        <v>5.5</v>
      </c>
      <c r="L546" s="253">
        <v>34</v>
      </c>
      <c r="M546" s="275"/>
    </row>
    <row r="547" spans="1:13">
      <c r="A547" s="77">
        <v>2</v>
      </c>
      <c r="B547" s="43" t="s">
        <v>106</v>
      </c>
      <c r="C547" s="148" t="s">
        <v>971</v>
      </c>
      <c r="D547" s="149" t="s">
        <v>972</v>
      </c>
      <c r="E547" s="147">
        <v>8.1</v>
      </c>
      <c r="F547" s="91" t="s">
        <v>29</v>
      </c>
      <c r="G547" s="77" t="s">
        <v>30</v>
      </c>
      <c r="H547" s="91" t="s">
        <v>920</v>
      </c>
      <c r="I547" s="13" t="s">
        <v>54</v>
      </c>
      <c r="J547" s="91" t="s">
        <v>973</v>
      </c>
      <c r="K547" s="274">
        <v>5.38</v>
      </c>
      <c r="L547" s="253">
        <v>35</v>
      </c>
      <c r="M547" s="275"/>
    </row>
    <row r="548" spans="1:13">
      <c r="A548" s="77">
        <v>3</v>
      </c>
      <c r="B548" s="16" t="s">
        <v>347</v>
      </c>
      <c r="C548" s="17" t="s">
        <v>974</v>
      </c>
      <c r="D548" s="81" t="s">
        <v>603</v>
      </c>
      <c r="E548" s="82">
        <v>8.3000000000000007</v>
      </c>
      <c r="F548" s="83" t="s">
        <v>72</v>
      </c>
      <c r="G548" s="83" t="s">
        <v>73</v>
      </c>
      <c r="H548" s="115" t="s">
        <v>920</v>
      </c>
      <c r="I548" s="13" t="s">
        <v>74</v>
      </c>
      <c r="J548" s="91" t="s">
        <v>975</v>
      </c>
      <c r="K548" s="274">
        <v>5.38</v>
      </c>
      <c r="L548" s="253">
        <v>35</v>
      </c>
      <c r="M548" s="275"/>
    </row>
    <row r="549" spans="1:13">
      <c r="A549" s="77">
        <v>4</v>
      </c>
      <c r="B549" s="12" t="s">
        <v>299</v>
      </c>
      <c r="C549" s="13" t="s">
        <v>976</v>
      </c>
      <c r="D549" s="78" t="s">
        <v>670</v>
      </c>
      <c r="E549" s="79">
        <v>8.4</v>
      </c>
      <c r="F549" s="77" t="s">
        <v>53</v>
      </c>
      <c r="G549" s="77" t="s">
        <v>30</v>
      </c>
      <c r="H549" s="91" t="s">
        <v>920</v>
      </c>
      <c r="I549" s="13" t="s">
        <v>182</v>
      </c>
      <c r="J549" s="91" t="s">
        <v>99</v>
      </c>
      <c r="K549" s="274">
        <v>5.3</v>
      </c>
      <c r="L549" s="253">
        <v>37</v>
      </c>
      <c r="M549" s="275"/>
    </row>
    <row r="550" spans="1:13">
      <c r="A550" s="77">
        <v>5</v>
      </c>
      <c r="B550" s="43" t="s">
        <v>977</v>
      </c>
      <c r="C550" s="145" t="s">
        <v>831</v>
      </c>
      <c r="D550" s="146" t="s">
        <v>978</v>
      </c>
      <c r="E550" s="147">
        <v>8.8000000000000007</v>
      </c>
      <c r="F550" s="77" t="s">
        <v>29</v>
      </c>
      <c r="G550" s="77" t="s">
        <v>30</v>
      </c>
      <c r="H550" s="91" t="s">
        <v>920</v>
      </c>
      <c r="I550" s="13" t="s">
        <v>105</v>
      </c>
      <c r="J550" s="91" t="s">
        <v>947</v>
      </c>
      <c r="K550" s="274">
        <v>5.13</v>
      </c>
      <c r="L550" s="253">
        <v>38</v>
      </c>
      <c r="M550" s="275"/>
    </row>
    <row r="551" spans="1:13">
      <c r="A551" s="77">
        <v>6</v>
      </c>
      <c r="B551" s="12" t="s">
        <v>264</v>
      </c>
      <c r="C551" s="13" t="s">
        <v>979</v>
      </c>
      <c r="D551" s="78" t="s">
        <v>980</v>
      </c>
      <c r="E551" s="79">
        <v>8.1</v>
      </c>
      <c r="F551" s="77" t="s">
        <v>29</v>
      </c>
      <c r="G551" s="77" t="s">
        <v>30</v>
      </c>
      <c r="H551" s="91" t="s">
        <v>920</v>
      </c>
      <c r="I551" s="13" t="s">
        <v>80</v>
      </c>
      <c r="J551" s="91" t="s">
        <v>261</v>
      </c>
      <c r="K551" s="274">
        <v>5.125</v>
      </c>
      <c r="L551" s="253">
        <v>39</v>
      </c>
      <c r="M551" s="275"/>
    </row>
    <row r="552" spans="1:13">
      <c r="A552" s="77">
        <v>7</v>
      </c>
      <c r="B552" s="43" t="s">
        <v>305</v>
      </c>
      <c r="C552" s="148" t="s">
        <v>496</v>
      </c>
      <c r="D552" s="149" t="s">
        <v>774</v>
      </c>
      <c r="E552" s="147">
        <v>8.3000000000000007</v>
      </c>
      <c r="F552" s="77" t="s">
        <v>53</v>
      </c>
      <c r="G552" s="77" t="s">
        <v>30</v>
      </c>
      <c r="H552" s="91" t="s">
        <v>920</v>
      </c>
      <c r="I552" s="13" t="s">
        <v>32</v>
      </c>
      <c r="J552" s="91" t="s">
        <v>981</v>
      </c>
      <c r="K552" s="274">
        <v>5</v>
      </c>
      <c r="L552" s="253">
        <v>40</v>
      </c>
      <c r="M552" s="275"/>
    </row>
    <row r="553" spans="1:13">
      <c r="A553" s="77">
        <v>8</v>
      </c>
      <c r="B553" s="12" t="s">
        <v>344</v>
      </c>
      <c r="C553" s="13" t="s">
        <v>982</v>
      </c>
      <c r="D553" s="78" t="s">
        <v>234</v>
      </c>
      <c r="E553" s="79">
        <v>8.1999999999999993</v>
      </c>
      <c r="F553" s="77" t="s">
        <v>53</v>
      </c>
      <c r="G553" s="77" t="s">
        <v>30</v>
      </c>
      <c r="H553" s="91" t="s">
        <v>920</v>
      </c>
      <c r="I553" s="13" t="s">
        <v>206</v>
      </c>
      <c r="J553" s="91" t="s">
        <v>458</v>
      </c>
      <c r="K553" s="274">
        <v>4.88</v>
      </c>
      <c r="L553" s="253">
        <v>41</v>
      </c>
      <c r="M553" s="275"/>
    </row>
    <row r="554" spans="1:13">
      <c r="A554" s="77">
        <v>9</v>
      </c>
      <c r="B554" s="12" t="s">
        <v>330</v>
      </c>
      <c r="C554" s="13" t="s">
        <v>983</v>
      </c>
      <c r="D554" s="78" t="s">
        <v>132</v>
      </c>
      <c r="E554" s="79">
        <v>8.1</v>
      </c>
      <c r="F554" s="77" t="s">
        <v>53</v>
      </c>
      <c r="G554" s="77" t="s">
        <v>30</v>
      </c>
      <c r="H554" s="91" t="s">
        <v>920</v>
      </c>
      <c r="I554" s="13" t="s">
        <v>182</v>
      </c>
      <c r="J554" s="91" t="s">
        <v>717</v>
      </c>
      <c r="K554" s="274">
        <v>4.75</v>
      </c>
      <c r="L554" s="253">
        <v>42</v>
      </c>
      <c r="M554" s="275"/>
    </row>
    <row r="555" spans="1:13">
      <c r="A555" s="77">
        <v>10</v>
      </c>
      <c r="B555" s="43" t="s">
        <v>474</v>
      </c>
      <c r="C555" s="148" t="s">
        <v>984</v>
      </c>
      <c r="D555" s="149" t="s">
        <v>278</v>
      </c>
      <c r="E555" s="147">
        <v>8.1</v>
      </c>
      <c r="F555" s="77" t="s">
        <v>53</v>
      </c>
      <c r="G555" s="77" t="s">
        <v>30</v>
      </c>
      <c r="H555" s="91" t="s">
        <v>920</v>
      </c>
      <c r="I555" s="13" t="s">
        <v>32</v>
      </c>
      <c r="J555" s="91" t="s">
        <v>324</v>
      </c>
      <c r="K555" s="274">
        <v>4.63</v>
      </c>
      <c r="L555" s="253">
        <v>43</v>
      </c>
      <c r="M555" s="275"/>
    </row>
    <row r="556" spans="1:13">
      <c r="A556" s="77">
        <v>11</v>
      </c>
      <c r="B556" s="43" t="s">
        <v>374</v>
      </c>
      <c r="C556" s="148" t="s">
        <v>985</v>
      </c>
      <c r="D556" s="149" t="s">
        <v>587</v>
      </c>
      <c r="E556" s="147">
        <v>8.1</v>
      </c>
      <c r="F556" s="77" t="s">
        <v>53</v>
      </c>
      <c r="G556" s="77" t="s">
        <v>30</v>
      </c>
      <c r="H556" s="91" t="s">
        <v>920</v>
      </c>
      <c r="I556" s="13" t="s">
        <v>32</v>
      </c>
      <c r="J556" s="91" t="s">
        <v>986</v>
      </c>
      <c r="K556" s="274">
        <v>4.5</v>
      </c>
      <c r="L556" s="253">
        <v>44</v>
      </c>
      <c r="M556" s="275"/>
    </row>
    <row r="557" spans="1:13">
      <c r="A557" s="77">
        <v>12</v>
      </c>
      <c r="B557" s="12" t="s">
        <v>237</v>
      </c>
      <c r="C557" s="13" t="s">
        <v>987</v>
      </c>
      <c r="D557" s="78" t="s">
        <v>584</v>
      </c>
      <c r="E557" s="79">
        <v>8.1</v>
      </c>
      <c r="F557" s="77" t="s">
        <v>29</v>
      </c>
      <c r="G557" s="77" t="s">
        <v>164</v>
      </c>
      <c r="H557" s="91" t="s">
        <v>920</v>
      </c>
      <c r="I557" s="13" t="s">
        <v>93</v>
      </c>
      <c r="J557" s="91" t="s">
        <v>988</v>
      </c>
      <c r="K557" s="274">
        <v>4.38</v>
      </c>
      <c r="L557" s="253">
        <v>45</v>
      </c>
      <c r="M557" s="275"/>
    </row>
    <row r="558" spans="1:13">
      <c r="A558" s="77">
        <v>13</v>
      </c>
      <c r="B558" s="43" t="s">
        <v>413</v>
      </c>
      <c r="C558" s="148" t="s">
        <v>989</v>
      </c>
      <c r="D558" s="149" t="s">
        <v>740</v>
      </c>
      <c r="E558" s="147">
        <v>8.1999999999999993</v>
      </c>
      <c r="F558" s="77" t="s">
        <v>29</v>
      </c>
      <c r="G558" s="77" t="s">
        <v>30</v>
      </c>
      <c r="H558" s="91" t="s">
        <v>920</v>
      </c>
      <c r="I558" s="13" t="s">
        <v>117</v>
      </c>
      <c r="J558" s="91" t="s">
        <v>990</v>
      </c>
      <c r="K558" s="274">
        <v>4.3</v>
      </c>
      <c r="L558" s="253">
        <v>46</v>
      </c>
      <c r="M558" s="275"/>
    </row>
    <row r="559" spans="1:13">
      <c r="A559" s="77">
        <v>14</v>
      </c>
      <c r="B559" s="12" t="s">
        <v>153</v>
      </c>
      <c r="C559" s="13" t="s">
        <v>991</v>
      </c>
      <c r="D559" s="78" t="s">
        <v>992</v>
      </c>
      <c r="E559" s="79">
        <v>8.1</v>
      </c>
      <c r="F559" s="77" t="s">
        <v>29</v>
      </c>
      <c r="G559" s="77" t="s">
        <v>164</v>
      </c>
      <c r="H559" s="91" t="s">
        <v>920</v>
      </c>
      <c r="I559" s="13" t="s">
        <v>93</v>
      </c>
      <c r="J559" s="91" t="s">
        <v>237</v>
      </c>
      <c r="K559" s="274">
        <v>3.875</v>
      </c>
      <c r="L559" s="253">
        <v>47</v>
      </c>
      <c r="M559" s="275"/>
    </row>
    <row r="560" spans="1:13">
      <c r="A560" s="77">
        <v>15</v>
      </c>
      <c r="B560" s="12" t="s">
        <v>276</v>
      </c>
      <c r="C560" s="13" t="s">
        <v>993</v>
      </c>
      <c r="D560" s="78" t="s">
        <v>234</v>
      </c>
      <c r="E560" s="79">
        <v>8.5</v>
      </c>
      <c r="F560" s="77" t="s">
        <v>29</v>
      </c>
      <c r="G560" s="77" t="s">
        <v>30</v>
      </c>
      <c r="H560" s="91" t="s">
        <v>920</v>
      </c>
      <c r="I560" s="13" t="s">
        <v>80</v>
      </c>
      <c r="J560" s="91" t="s">
        <v>160</v>
      </c>
      <c r="K560" s="274">
        <v>3.75</v>
      </c>
      <c r="L560" s="253">
        <v>48</v>
      </c>
      <c r="M560" s="275"/>
    </row>
    <row r="561" spans="1:13">
      <c r="A561" s="77">
        <v>16</v>
      </c>
      <c r="B561" s="43" t="s">
        <v>452</v>
      </c>
      <c r="C561" s="148" t="s">
        <v>994</v>
      </c>
      <c r="D561" s="149" t="s">
        <v>582</v>
      </c>
      <c r="E561" s="147">
        <v>8.1999999999999993</v>
      </c>
      <c r="F561" s="77" t="s">
        <v>53</v>
      </c>
      <c r="G561" s="77" t="s">
        <v>30</v>
      </c>
      <c r="H561" s="91" t="s">
        <v>920</v>
      </c>
      <c r="I561" s="13" t="s">
        <v>54</v>
      </c>
      <c r="J561" s="91" t="s">
        <v>858</v>
      </c>
      <c r="K561" s="274">
        <v>3.75</v>
      </c>
      <c r="L561" s="253">
        <v>48</v>
      </c>
      <c r="M561" s="275"/>
    </row>
    <row r="562" spans="1:13">
      <c r="A562" s="77">
        <v>17</v>
      </c>
      <c r="B562" s="43" t="s">
        <v>995</v>
      </c>
      <c r="C562" s="145" t="s">
        <v>996</v>
      </c>
      <c r="D562" s="146" t="s">
        <v>278</v>
      </c>
      <c r="E562" s="147">
        <v>8.1</v>
      </c>
      <c r="F562" s="77" t="s">
        <v>29</v>
      </c>
      <c r="G562" s="77" t="s">
        <v>30</v>
      </c>
      <c r="H562" s="91" t="s">
        <v>920</v>
      </c>
      <c r="I562" s="13" t="s">
        <v>58</v>
      </c>
      <c r="J562" s="91" t="s">
        <v>388</v>
      </c>
      <c r="K562" s="274">
        <v>3</v>
      </c>
      <c r="L562" s="253">
        <v>50</v>
      </c>
      <c r="M562" s="275"/>
    </row>
    <row r="563" spans="1:13">
      <c r="A563" s="77">
        <v>18</v>
      </c>
      <c r="B563" s="12" t="s">
        <v>404</v>
      </c>
      <c r="C563" s="13" t="s">
        <v>997</v>
      </c>
      <c r="D563" s="78" t="s">
        <v>998</v>
      </c>
      <c r="E563" s="79">
        <v>8.5</v>
      </c>
      <c r="F563" s="77" t="s">
        <v>29</v>
      </c>
      <c r="G563" s="77" t="s">
        <v>30</v>
      </c>
      <c r="H563" s="91" t="s">
        <v>920</v>
      </c>
      <c r="I563" s="13" t="s">
        <v>80</v>
      </c>
      <c r="J563" s="91" t="s">
        <v>949</v>
      </c>
      <c r="K563" s="274">
        <v>3</v>
      </c>
      <c r="L563" s="253">
        <v>50</v>
      </c>
      <c r="M563" s="275"/>
    </row>
    <row r="564" spans="1:13">
      <c r="A564" s="77">
        <v>19</v>
      </c>
      <c r="B564" s="43" t="s">
        <v>458</v>
      </c>
      <c r="C564" s="45" t="s">
        <v>999</v>
      </c>
      <c r="D564" s="46" t="s">
        <v>1000</v>
      </c>
      <c r="E564" s="79">
        <v>8.1999999999999993</v>
      </c>
      <c r="F564" s="153" t="s">
        <v>53</v>
      </c>
      <c r="G564" s="153" t="s">
        <v>30</v>
      </c>
      <c r="H564" s="154" t="s">
        <v>920</v>
      </c>
      <c r="I564" s="236" t="s">
        <v>100</v>
      </c>
      <c r="J564" s="91" t="s">
        <v>679</v>
      </c>
      <c r="K564" s="274">
        <v>2.63</v>
      </c>
      <c r="L564" s="253">
        <v>52</v>
      </c>
      <c r="M564" s="275"/>
    </row>
    <row r="565" spans="1:13">
      <c r="A565" s="116">
        <v>1</v>
      </c>
      <c r="B565" s="47" t="s">
        <v>187</v>
      </c>
      <c r="C565" s="36" t="s">
        <v>1001</v>
      </c>
      <c r="D565" s="128" t="s">
        <v>234</v>
      </c>
      <c r="E565" s="129">
        <v>8.1</v>
      </c>
      <c r="F565" s="130" t="s">
        <v>29</v>
      </c>
      <c r="G565" s="130" t="s">
        <v>30</v>
      </c>
      <c r="H565" s="119" t="s">
        <v>366</v>
      </c>
      <c r="I565" s="36" t="s">
        <v>80</v>
      </c>
      <c r="J565" s="117" t="s">
        <v>452</v>
      </c>
      <c r="K565" s="274">
        <v>15.25</v>
      </c>
      <c r="L565" s="253">
        <v>1</v>
      </c>
      <c r="M565" s="275" t="s">
        <v>18</v>
      </c>
    </row>
    <row r="566" spans="1:13">
      <c r="A566" s="116">
        <v>2</v>
      </c>
      <c r="B566" s="39" t="s">
        <v>1002</v>
      </c>
      <c r="C566" s="132" t="s">
        <v>1003</v>
      </c>
      <c r="D566" s="133" t="s">
        <v>466</v>
      </c>
      <c r="E566" s="134">
        <v>8.8000000000000007</v>
      </c>
      <c r="F566" s="116" t="s">
        <v>29</v>
      </c>
      <c r="G566" s="116" t="s">
        <v>30</v>
      </c>
      <c r="H566" s="117" t="s">
        <v>366</v>
      </c>
      <c r="I566" s="33" t="s">
        <v>105</v>
      </c>
      <c r="J566" s="117" t="s">
        <v>153</v>
      </c>
      <c r="K566" s="274">
        <v>14.75</v>
      </c>
      <c r="L566" s="253">
        <v>2</v>
      </c>
      <c r="M566" s="275" t="s">
        <v>19</v>
      </c>
    </row>
    <row r="567" spans="1:13">
      <c r="A567" s="116">
        <v>3</v>
      </c>
      <c r="B567" s="39" t="s">
        <v>1004</v>
      </c>
      <c r="C567" s="132" t="s">
        <v>592</v>
      </c>
      <c r="D567" s="133" t="s">
        <v>466</v>
      </c>
      <c r="E567" s="134">
        <v>8.8000000000000007</v>
      </c>
      <c r="F567" s="116" t="s">
        <v>29</v>
      </c>
      <c r="G567" s="116" t="s">
        <v>30</v>
      </c>
      <c r="H567" s="117" t="s">
        <v>366</v>
      </c>
      <c r="I567" s="33" t="s">
        <v>105</v>
      </c>
      <c r="J567" s="117" t="s">
        <v>217</v>
      </c>
      <c r="K567" s="274">
        <v>14.75</v>
      </c>
      <c r="L567" s="253">
        <v>2</v>
      </c>
      <c r="M567" s="275" t="s">
        <v>19</v>
      </c>
    </row>
    <row r="568" spans="1:13">
      <c r="A568" s="116">
        <v>4</v>
      </c>
      <c r="B568" s="39" t="s">
        <v>868</v>
      </c>
      <c r="C568" s="132" t="s">
        <v>1005</v>
      </c>
      <c r="D568" s="133" t="s">
        <v>159</v>
      </c>
      <c r="E568" s="134">
        <v>8.1</v>
      </c>
      <c r="F568" s="116" t="s">
        <v>29</v>
      </c>
      <c r="G568" s="116" t="s">
        <v>30</v>
      </c>
      <c r="H568" s="117" t="s">
        <v>366</v>
      </c>
      <c r="I568" s="33" t="s">
        <v>167</v>
      </c>
      <c r="J568" s="117" t="s">
        <v>1006</v>
      </c>
      <c r="K568" s="274">
        <v>14.5</v>
      </c>
      <c r="L568" s="253">
        <v>4</v>
      </c>
      <c r="M568" s="275" t="s">
        <v>20</v>
      </c>
    </row>
    <row r="569" spans="1:13">
      <c r="A569" s="116">
        <v>5</v>
      </c>
      <c r="B569" s="39" t="s">
        <v>913</v>
      </c>
      <c r="C569" s="132" t="s">
        <v>1007</v>
      </c>
      <c r="D569" s="133" t="s">
        <v>510</v>
      </c>
      <c r="E569" s="134">
        <v>8.8000000000000007</v>
      </c>
      <c r="F569" s="116" t="s">
        <v>29</v>
      </c>
      <c r="G569" s="116" t="s">
        <v>30</v>
      </c>
      <c r="H569" s="117" t="s">
        <v>366</v>
      </c>
      <c r="I569" s="33" t="s">
        <v>105</v>
      </c>
      <c r="J569" s="117" t="s">
        <v>318</v>
      </c>
      <c r="K569" s="274">
        <v>14.25</v>
      </c>
      <c r="L569" s="253">
        <v>5</v>
      </c>
      <c r="M569" s="275" t="s">
        <v>20</v>
      </c>
    </row>
    <row r="570" spans="1:13">
      <c r="A570" s="116">
        <v>6</v>
      </c>
      <c r="B570" s="39" t="s">
        <v>462</v>
      </c>
      <c r="C570" s="137" t="s">
        <v>1008</v>
      </c>
      <c r="D570" s="138" t="s">
        <v>186</v>
      </c>
      <c r="E570" s="134">
        <v>8.3000000000000007</v>
      </c>
      <c r="F570" s="116" t="s">
        <v>53</v>
      </c>
      <c r="G570" s="116" t="s">
        <v>30</v>
      </c>
      <c r="H570" s="117" t="s">
        <v>366</v>
      </c>
      <c r="I570" s="33" t="s">
        <v>32</v>
      </c>
      <c r="J570" s="117" t="s">
        <v>113</v>
      </c>
      <c r="K570" s="274">
        <v>13.5</v>
      </c>
      <c r="L570" s="253">
        <v>6</v>
      </c>
      <c r="M570" s="275" t="s">
        <v>20</v>
      </c>
    </row>
    <row r="571" spans="1:13">
      <c r="A571" s="116">
        <v>7</v>
      </c>
      <c r="B571" s="39" t="s">
        <v>1009</v>
      </c>
      <c r="C571" s="132" t="s">
        <v>1010</v>
      </c>
      <c r="D571" s="133" t="s">
        <v>510</v>
      </c>
      <c r="E571" s="134">
        <v>8.4</v>
      </c>
      <c r="F571" s="116" t="s">
        <v>29</v>
      </c>
      <c r="G571" s="116" t="s">
        <v>30</v>
      </c>
      <c r="H571" s="117" t="s">
        <v>366</v>
      </c>
      <c r="I571" s="33" t="s">
        <v>37</v>
      </c>
      <c r="J571" s="117" t="s">
        <v>150</v>
      </c>
      <c r="K571" s="274">
        <v>13</v>
      </c>
      <c r="L571" s="253">
        <v>7</v>
      </c>
      <c r="M571" s="275" t="s">
        <v>20</v>
      </c>
    </row>
    <row r="572" spans="1:13">
      <c r="A572" s="116">
        <v>8</v>
      </c>
      <c r="B572" s="39" t="s">
        <v>1011</v>
      </c>
      <c r="C572" s="132" t="s">
        <v>1012</v>
      </c>
      <c r="D572" s="133" t="s">
        <v>479</v>
      </c>
      <c r="E572" s="134">
        <v>8.5</v>
      </c>
      <c r="F572" s="116" t="s">
        <v>29</v>
      </c>
      <c r="G572" s="116" t="s">
        <v>30</v>
      </c>
      <c r="H572" s="117" t="s">
        <v>366</v>
      </c>
      <c r="I572" s="33" t="s">
        <v>58</v>
      </c>
      <c r="J572" s="117" t="s">
        <v>437</v>
      </c>
      <c r="K572" s="274">
        <v>12</v>
      </c>
      <c r="L572" s="253">
        <v>8</v>
      </c>
      <c r="M572" s="275" t="s">
        <v>20</v>
      </c>
    </row>
    <row r="573" spans="1:13">
      <c r="A573" s="116">
        <v>9</v>
      </c>
      <c r="B573" s="39" t="s">
        <v>1013</v>
      </c>
      <c r="C573" s="132" t="s">
        <v>1014</v>
      </c>
      <c r="D573" s="133" t="s">
        <v>466</v>
      </c>
      <c r="E573" s="134">
        <v>8.8000000000000007</v>
      </c>
      <c r="F573" s="116" t="s">
        <v>29</v>
      </c>
      <c r="G573" s="116" t="s">
        <v>30</v>
      </c>
      <c r="H573" s="117" t="s">
        <v>366</v>
      </c>
      <c r="I573" s="33" t="s">
        <v>105</v>
      </c>
      <c r="J573" s="117" t="s">
        <v>180</v>
      </c>
      <c r="K573" s="274">
        <v>11</v>
      </c>
      <c r="L573" s="253">
        <v>9</v>
      </c>
      <c r="M573" s="275" t="s">
        <v>20</v>
      </c>
    </row>
    <row r="574" spans="1:13">
      <c r="A574" s="116">
        <v>10</v>
      </c>
      <c r="B574" s="39" t="s">
        <v>1015</v>
      </c>
      <c r="C574" s="132" t="s">
        <v>785</v>
      </c>
      <c r="D574" s="133" t="s">
        <v>292</v>
      </c>
      <c r="E574" s="134">
        <v>8.1</v>
      </c>
      <c r="F574" s="116" t="s">
        <v>29</v>
      </c>
      <c r="G574" s="116" t="s">
        <v>30</v>
      </c>
      <c r="H574" s="117" t="s">
        <v>366</v>
      </c>
      <c r="I574" s="33" t="s">
        <v>167</v>
      </c>
      <c r="J574" s="117" t="s">
        <v>241</v>
      </c>
      <c r="K574" s="274">
        <v>10.75</v>
      </c>
      <c r="L574" s="253">
        <v>10</v>
      </c>
      <c r="M574" s="275" t="s">
        <v>20</v>
      </c>
    </row>
    <row r="575" spans="1:13">
      <c r="A575" s="116">
        <v>11</v>
      </c>
      <c r="B575" s="40" t="s">
        <v>484</v>
      </c>
      <c r="C575" s="33" t="s">
        <v>1016</v>
      </c>
      <c r="D575" s="42" t="s">
        <v>342</v>
      </c>
      <c r="E575" s="118">
        <v>8.1</v>
      </c>
      <c r="F575" s="116" t="s">
        <v>29</v>
      </c>
      <c r="G575" s="116" t="s">
        <v>30</v>
      </c>
      <c r="H575" s="117" t="s">
        <v>366</v>
      </c>
      <c r="I575" s="33" t="s">
        <v>80</v>
      </c>
      <c r="J575" s="117" t="s">
        <v>1017</v>
      </c>
      <c r="K575" s="274">
        <v>10.75</v>
      </c>
      <c r="L575" s="253">
        <v>10</v>
      </c>
      <c r="M575" s="275" t="s">
        <v>20</v>
      </c>
    </row>
    <row r="576" spans="1:13">
      <c r="A576" s="116">
        <v>12</v>
      </c>
      <c r="B576" s="39" t="s">
        <v>935</v>
      </c>
      <c r="C576" s="132" t="s">
        <v>1018</v>
      </c>
      <c r="D576" s="133" t="s">
        <v>1019</v>
      </c>
      <c r="E576" s="134">
        <v>8.1</v>
      </c>
      <c r="F576" s="116" t="s">
        <v>29</v>
      </c>
      <c r="G576" s="116" t="s">
        <v>30</v>
      </c>
      <c r="H576" s="117" t="s">
        <v>366</v>
      </c>
      <c r="I576" s="33" t="s">
        <v>37</v>
      </c>
      <c r="J576" s="117" t="s">
        <v>404</v>
      </c>
      <c r="K576" s="274">
        <v>10</v>
      </c>
      <c r="L576" s="253">
        <v>12</v>
      </c>
      <c r="M576" s="275" t="s">
        <v>20</v>
      </c>
    </row>
    <row r="577" spans="1:13">
      <c r="A577" s="116">
        <v>13</v>
      </c>
      <c r="B577" s="40" t="s">
        <v>302</v>
      </c>
      <c r="C577" s="33" t="s">
        <v>1020</v>
      </c>
      <c r="D577" s="42" t="s">
        <v>1021</v>
      </c>
      <c r="E577" s="118">
        <v>8.1</v>
      </c>
      <c r="F577" s="116" t="s">
        <v>29</v>
      </c>
      <c r="G577" s="116" t="s">
        <v>30</v>
      </c>
      <c r="H577" s="117" t="s">
        <v>366</v>
      </c>
      <c r="I577" s="33" t="s">
        <v>80</v>
      </c>
      <c r="J577" s="117" t="s">
        <v>1022</v>
      </c>
      <c r="K577" s="274">
        <v>10</v>
      </c>
      <c r="L577" s="253">
        <v>12</v>
      </c>
      <c r="M577" s="275" t="s">
        <v>20</v>
      </c>
    </row>
    <row r="578" spans="1:13">
      <c r="A578" s="116">
        <v>14</v>
      </c>
      <c r="B578" s="40" t="s">
        <v>290</v>
      </c>
      <c r="C578" s="33" t="s">
        <v>1023</v>
      </c>
      <c r="D578" s="42" t="s">
        <v>79</v>
      </c>
      <c r="E578" s="118">
        <v>8.5</v>
      </c>
      <c r="F578" s="116" t="s">
        <v>29</v>
      </c>
      <c r="G578" s="116" t="s">
        <v>30</v>
      </c>
      <c r="H578" s="117" t="s">
        <v>366</v>
      </c>
      <c r="I578" s="33" t="s">
        <v>80</v>
      </c>
      <c r="J578" s="117" t="s">
        <v>995</v>
      </c>
      <c r="K578" s="274">
        <v>9.5</v>
      </c>
      <c r="L578" s="253">
        <v>14</v>
      </c>
      <c r="M578" s="275" t="s">
        <v>20</v>
      </c>
    </row>
    <row r="579" spans="1:13">
      <c r="A579" s="116">
        <v>15</v>
      </c>
      <c r="B579" s="39" t="s">
        <v>1024</v>
      </c>
      <c r="C579" s="132" t="s">
        <v>1025</v>
      </c>
      <c r="D579" s="133" t="s">
        <v>275</v>
      </c>
      <c r="E579" s="134">
        <v>8.4</v>
      </c>
      <c r="F579" s="116" t="s">
        <v>29</v>
      </c>
      <c r="G579" s="116" t="s">
        <v>30</v>
      </c>
      <c r="H579" s="117" t="s">
        <v>366</v>
      </c>
      <c r="I579" s="33" t="s">
        <v>58</v>
      </c>
      <c r="J579" s="117" t="s">
        <v>287</v>
      </c>
      <c r="K579" s="274">
        <v>9.25</v>
      </c>
      <c r="L579" s="253">
        <v>15</v>
      </c>
      <c r="M579" s="275" t="s">
        <v>21</v>
      </c>
    </row>
    <row r="580" spans="1:13">
      <c r="A580" s="116">
        <v>16</v>
      </c>
      <c r="B580" s="39" t="s">
        <v>435</v>
      </c>
      <c r="C580" s="137" t="s">
        <v>1026</v>
      </c>
      <c r="D580" s="138" t="s">
        <v>797</v>
      </c>
      <c r="E580" s="134">
        <v>8.1999999999999993</v>
      </c>
      <c r="F580" s="116" t="s">
        <v>29</v>
      </c>
      <c r="G580" s="116" t="s">
        <v>30</v>
      </c>
      <c r="H580" s="117" t="s">
        <v>366</v>
      </c>
      <c r="I580" s="33" t="s">
        <v>172</v>
      </c>
      <c r="J580" s="117" t="s">
        <v>213</v>
      </c>
      <c r="K580" s="274">
        <v>9.25</v>
      </c>
      <c r="L580" s="253">
        <v>15</v>
      </c>
      <c r="M580" s="275" t="s">
        <v>21</v>
      </c>
    </row>
    <row r="581" spans="1:13">
      <c r="A581" s="116">
        <v>17</v>
      </c>
      <c r="B581" s="40" t="s">
        <v>55</v>
      </c>
      <c r="C581" s="33" t="s">
        <v>648</v>
      </c>
      <c r="D581" s="42" t="s">
        <v>548</v>
      </c>
      <c r="E581" s="118">
        <v>8.3000000000000007</v>
      </c>
      <c r="F581" s="116" t="s">
        <v>72</v>
      </c>
      <c r="G581" s="116" t="s">
        <v>30</v>
      </c>
      <c r="H581" s="117" t="s">
        <v>366</v>
      </c>
      <c r="I581" s="33" t="s">
        <v>74</v>
      </c>
      <c r="J581" s="117" t="s">
        <v>231</v>
      </c>
      <c r="K581" s="274">
        <v>9</v>
      </c>
      <c r="L581" s="253">
        <v>17</v>
      </c>
      <c r="M581" s="275" t="s">
        <v>21</v>
      </c>
    </row>
    <row r="582" spans="1:13">
      <c r="A582" s="116">
        <v>1</v>
      </c>
      <c r="B582" s="39" t="s">
        <v>356</v>
      </c>
      <c r="C582" s="137" t="s">
        <v>1027</v>
      </c>
      <c r="D582" s="138" t="s">
        <v>510</v>
      </c>
      <c r="E582" s="134">
        <v>8.3000000000000007</v>
      </c>
      <c r="F582" s="116" t="s">
        <v>29</v>
      </c>
      <c r="G582" s="116" t="s">
        <v>30</v>
      </c>
      <c r="H582" s="117" t="s">
        <v>366</v>
      </c>
      <c r="I582" s="33" t="s">
        <v>117</v>
      </c>
      <c r="J582" s="117" t="s">
        <v>67</v>
      </c>
      <c r="K582" s="274">
        <v>8.25</v>
      </c>
      <c r="L582" s="253">
        <v>18</v>
      </c>
      <c r="M582" s="275" t="s">
        <v>21</v>
      </c>
    </row>
    <row r="583" spans="1:13">
      <c r="A583" s="116">
        <v>2</v>
      </c>
      <c r="B583" s="41" t="s">
        <v>309</v>
      </c>
      <c r="C583" s="142" t="s">
        <v>1028</v>
      </c>
      <c r="D583" s="143" t="s">
        <v>1029</v>
      </c>
      <c r="E583" s="141">
        <v>8.1999999999999993</v>
      </c>
      <c r="F583" s="130" t="s">
        <v>29</v>
      </c>
      <c r="G583" s="130" t="s">
        <v>30</v>
      </c>
      <c r="H583" s="119" t="s">
        <v>366</v>
      </c>
      <c r="I583" s="33" t="s">
        <v>54</v>
      </c>
      <c r="J583" s="117" t="s">
        <v>1015</v>
      </c>
      <c r="K583" s="274">
        <v>7.25</v>
      </c>
      <c r="L583" s="253">
        <v>19</v>
      </c>
      <c r="M583" s="275" t="s">
        <v>21</v>
      </c>
    </row>
    <row r="584" spans="1:13">
      <c r="A584" s="116">
        <v>3</v>
      </c>
      <c r="B584" s="39" t="s">
        <v>867</v>
      </c>
      <c r="C584" s="132" t="s">
        <v>1030</v>
      </c>
      <c r="D584" s="133" t="s">
        <v>434</v>
      </c>
      <c r="E584" s="134">
        <v>8.4</v>
      </c>
      <c r="F584" s="116" t="s">
        <v>29</v>
      </c>
      <c r="G584" s="116" t="s">
        <v>30</v>
      </c>
      <c r="H584" s="117" t="s">
        <v>366</v>
      </c>
      <c r="I584" s="33" t="s">
        <v>58</v>
      </c>
      <c r="J584" s="117" t="s">
        <v>1031</v>
      </c>
      <c r="K584" s="274">
        <v>7</v>
      </c>
      <c r="L584" s="253">
        <v>20</v>
      </c>
      <c r="M584" s="275" t="s">
        <v>21</v>
      </c>
    </row>
    <row r="585" spans="1:13">
      <c r="A585" s="116">
        <v>4</v>
      </c>
      <c r="B585" s="39" t="s">
        <v>852</v>
      </c>
      <c r="C585" s="132" t="s">
        <v>1032</v>
      </c>
      <c r="D585" s="133" t="s">
        <v>1033</v>
      </c>
      <c r="E585" s="134">
        <v>8.8000000000000007</v>
      </c>
      <c r="F585" s="116" t="s">
        <v>29</v>
      </c>
      <c r="G585" s="116" t="s">
        <v>30</v>
      </c>
      <c r="H585" s="117" t="s">
        <v>366</v>
      </c>
      <c r="I585" s="33" t="s">
        <v>105</v>
      </c>
      <c r="J585" s="117" t="s">
        <v>194</v>
      </c>
      <c r="K585" s="274">
        <v>6.25</v>
      </c>
      <c r="L585" s="253">
        <v>21</v>
      </c>
      <c r="M585" s="284" t="s">
        <v>21</v>
      </c>
    </row>
    <row r="586" spans="1:13">
      <c r="A586" s="116">
        <v>5</v>
      </c>
      <c r="B586" s="40" t="s">
        <v>222</v>
      </c>
      <c r="C586" s="33" t="s">
        <v>1034</v>
      </c>
      <c r="D586" s="42" t="s">
        <v>1035</v>
      </c>
      <c r="E586" s="118">
        <v>8.1</v>
      </c>
      <c r="F586" s="116" t="s">
        <v>29</v>
      </c>
      <c r="G586" s="116" t="s">
        <v>164</v>
      </c>
      <c r="H586" s="117" t="s">
        <v>366</v>
      </c>
      <c r="I586" s="33" t="s">
        <v>93</v>
      </c>
      <c r="J586" s="117" t="s">
        <v>474</v>
      </c>
      <c r="K586" s="274">
        <v>6.25</v>
      </c>
      <c r="L586" s="253">
        <v>21</v>
      </c>
      <c r="M586" s="284" t="s">
        <v>21</v>
      </c>
    </row>
    <row r="587" spans="1:13">
      <c r="A587" s="116">
        <v>6</v>
      </c>
      <c r="B587" s="39" t="s">
        <v>1036</v>
      </c>
      <c r="C587" s="132" t="s">
        <v>1037</v>
      </c>
      <c r="D587" s="133" t="s">
        <v>109</v>
      </c>
      <c r="E587" s="134">
        <v>8.1999999999999993</v>
      </c>
      <c r="F587" s="116" t="s">
        <v>29</v>
      </c>
      <c r="G587" s="116" t="s">
        <v>30</v>
      </c>
      <c r="H587" s="117" t="s">
        <v>366</v>
      </c>
      <c r="I587" s="33" t="s">
        <v>37</v>
      </c>
      <c r="J587" s="117" t="s">
        <v>1038</v>
      </c>
      <c r="K587" s="274">
        <v>6</v>
      </c>
      <c r="L587" s="253">
        <v>23</v>
      </c>
      <c r="M587" s="284" t="s">
        <v>21</v>
      </c>
    </row>
    <row r="588" spans="1:13">
      <c r="A588" s="116">
        <v>7</v>
      </c>
      <c r="B588" s="40" t="s">
        <v>445</v>
      </c>
      <c r="C588" s="33" t="s">
        <v>640</v>
      </c>
      <c r="D588" s="42" t="s">
        <v>350</v>
      </c>
      <c r="E588" s="118">
        <v>8.1999999999999993</v>
      </c>
      <c r="F588" s="116" t="s">
        <v>72</v>
      </c>
      <c r="G588" s="116" t="s">
        <v>164</v>
      </c>
      <c r="H588" s="117" t="s">
        <v>366</v>
      </c>
      <c r="I588" s="33" t="s">
        <v>74</v>
      </c>
      <c r="J588" s="117" t="s">
        <v>1039</v>
      </c>
      <c r="K588" s="274">
        <v>6</v>
      </c>
      <c r="L588" s="253">
        <v>23</v>
      </c>
      <c r="M588" s="284" t="s">
        <v>21</v>
      </c>
    </row>
    <row r="589" spans="1:13">
      <c r="A589" s="116">
        <v>8</v>
      </c>
      <c r="B589" s="39" t="s">
        <v>440</v>
      </c>
      <c r="C589" s="137" t="s">
        <v>1040</v>
      </c>
      <c r="D589" s="138" t="s">
        <v>66</v>
      </c>
      <c r="E589" s="134">
        <v>8.4</v>
      </c>
      <c r="F589" s="116" t="s">
        <v>29</v>
      </c>
      <c r="G589" s="116" t="s">
        <v>30</v>
      </c>
      <c r="H589" s="117" t="s">
        <v>366</v>
      </c>
      <c r="I589" s="33" t="s">
        <v>32</v>
      </c>
      <c r="J589" s="117" t="s">
        <v>654</v>
      </c>
      <c r="K589" s="274">
        <v>5.75</v>
      </c>
      <c r="L589" s="253">
        <v>25</v>
      </c>
      <c r="M589" s="284"/>
    </row>
    <row r="590" spans="1:13">
      <c r="A590" s="116">
        <v>9</v>
      </c>
      <c r="B590" s="39" t="s">
        <v>1041</v>
      </c>
      <c r="C590" s="132" t="s">
        <v>65</v>
      </c>
      <c r="D590" s="133" t="s">
        <v>471</v>
      </c>
      <c r="E590" s="134">
        <v>8.1999999999999993</v>
      </c>
      <c r="F590" s="116" t="s">
        <v>29</v>
      </c>
      <c r="G590" s="116" t="s">
        <v>30</v>
      </c>
      <c r="H590" s="117" t="s">
        <v>366</v>
      </c>
      <c r="I590" s="33" t="s">
        <v>37</v>
      </c>
      <c r="J590" s="117" t="s">
        <v>1042</v>
      </c>
      <c r="K590" s="274">
        <v>5.75</v>
      </c>
      <c r="L590" s="253">
        <v>25</v>
      </c>
      <c r="M590" s="284"/>
    </row>
    <row r="591" spans="1:13">
      <c r="A591" s="116">
        <v>10</v>
      </c>
      <c r="B591" s="39" t="s">
        <v>502</v>
      </c>
      <c r="C591" s="137" t="s">
        <v>1043</v>
      </c>
      <c r="D591" s="138" t="s">
        <v>171</v>
      </c>
      <c r="E591" s="134">
        <v>8.1999999999999993</v>
      </c>
      <c r="F591" s="116" t="s">
        <v>29</v>
      </c>
      <c r="G591" s="116" t="s">
        <v>30</v>
      </c>
      <c r="H591" s="117" t="s">
        <v>366</v>
      </c>
      <c r="I591" s="33" t="s">
        <v>100</v>
      </c>
      <c r="J591" s="117" t="s">
        <v>863</v>
      </c>
      <c r="K591" s="274">
        <v>5.75</v>
      </c>
      <c r="L591" s="253">
        <v>25</v>
      </c>
      <c r="M591" s="284"/>
    </row>
    <row r="592" spans="1:13">
      <c r="A592" s="116">
        <v>11</v>
      </c>
      <c r="B592" s="39" t="s">
        <v>893</v>
      </c>
      <c r="C592" s="132" t="s">
        <v>451</v>
      </c>
      <c r="D592" s="133" t="s">
        <v>804</v>
      </c>
      <c r="E592" s="134">
        <v>8.1</v>
      </c>
      <c r="F592" s="116" t="s">
        <v>29</v>
      </c>
      <c r="G592" s="116" t="s">
        <v>30</v>
      </c>
      <c r="H592" s="117" t="s">
        <v>366</v>
      </c>
      <c r="I592" s="33" t="s">
        <v>167</v>
      </c>
      <c r="J592" s="117" t="s">
        <v>1044</v>
      </c>
      <c r="K592" s="274">
        <v>5.75</v>
      </c>
      <c r="L592" s="253">
        <v>25</v>
      </c>
      <c r="M592" s="284"/>
    </row>
    <row r="593" spans="1:13">
      <c r="A593" s="116">
        <v>12</v>
      </c>
      <c r="B593" s="39" t="s">
        <v>282</v>
      </c>
      <c r="C593" s="137" t="s">
        <v>1045</v>
      </c>
      <c r="D593" s="138" t="s">
        <v>582</v>
      </c>
      <c r="E593" s="134">
        <v>8.1999999999999993</v>
      </c>
      <c r="F593" s="116" t="s">
        <v>29</v>
      </c>
      <c r="G593" s="116" t="s">
        <v>30</v>
      </c>
      <c r="H593" s="117" t="s">
        <v>366</v>
      </c>
      <c r="I593" s="33" t="s">
        <v>54</v>
      </c>
      <c r="J593" s="117" t="s">
        <v>880</v>
      </c>
      <c r="K593" s="274">
        <v>5.5</v>
      </c>
      <c r="L593" s="253">
        <v>29</v>
      </c>
      <c r="M593" s="284"/>
    </row>
    <row r="594" spans="1:13">
      <c r="A594" s="116">
        <v>13</v>
      </c>
      <c r="B594" s="40" t="s">
        <v>85</v>
      </c>
      <c r="C594" s="33" t="s">
        <v>1046</v>
      </c>
      <c r="D594" s="42" t="s">
        <v>1047</v>
      </c>
      <c r="E594" s="118">
        <v>8.4</v>
      </c>
      <c r="F594" s="116" t="s">
        <v>29</v>
      </c>
      <c r="G594" s="116" t="s">
        <v>30</v>
      </c>
      <c r="H594" s="117" t="s">
        <v>366</v>
      </c>
      <c r="I594" s="33" t="s">
        <v>182</v>
      </c>
      <c r="J594" s="117" t="s">
        <v>369</v>
      </c>
      <c r="K594" s="274">
        <v>5.25</v>
      </c>
      <c r="L594" s="253">
        <v>30</v>
      </c>
      <c r="M594" s="284"/>
    </row>
    <row r="595" spans="1:13">
      <c r="A595" s="116">
        <v>14</v>
      </c>
      <c r="B595" s="40" t="s">
        <v>375</v>
      </c>
      <c r="C595" s="33" t="s">
        <v>496</v>
      </c>
      <c r="D595" s="42" t="s">
        <v>163</v>
      </c>
      <c r="E595" s="118">
        <v>8.4</v>
      </c>
      <c r="F595" s="116" t="s">
        <v>29</v>
      </c>
      <c r="G595" s="116" t="s">
        <v>30</v>
      </c>
      <c r="H595" s="117" t="s">
        <v>366</v>
      </c>
      <c r="I595" s="33" t="s">
        <v>182</v>
      </c>
      <c r="J595" s="117" t="s">
        <v>161</v>
      </c>
      <c r="K595" s="274">
        <v>5</v>
      </c>
      <c r="L595" s="253">
        <v>31</v>
      </c>
      <c r="M595" s="275"/>
    </row>
    <row r="596" spans="1:13">
      <c r="A596" s="116">
        <v>15</v>
      </c>
      <c r="B596" s="39" t="s">
        <v>227</v>
      </c>
      <c r="C596" s="237" t="s">
        <v>786</v>
      </c>
      <c r="D596" s="155" t="s">
        <v>210</v>
      </c>
      <c r="E596" s="134">
        <v>8.1999999999999993</v>
      </c>
      <c r="F596" s="116" t="s">
        <v>29</v>
      </c>
      <c r="G596" s="116" t="s">
        <v>30</v>
      </c>
      <c r="H596" s="117" t="s">
        <v>366</v>
      </c>
      <c r="I596" s="33" t="s">
        <v>122</v>
      </c>
      <c r="J596" s="117" t="s">
        <v>378</v>
      </c>
      <c r="K596" s="274">
        <v>4.5</v>
      </c>
      <c r="L596" s="253">
        <v>32</v>
      </c>
      <c r="M596" s="275"/>
    </row>
    <row r="597" spans="1:13">
      <c r="A597" s="116">
        <v>1</v>
      </c>
      <c r="B597" s="39" t="s">
        <v>403</v>
      </c>
      <c r="C597" s="137" t="s">
        <v>1048</v>
      </c>
      <c r="D597" s="138" t="s">
        <v>430</v>
      </c>
      <c r="E597" s="134">
        <v>8.1</v>
      </c>
      <c r="F597" s="116" t="s">
        <v>29</v>
      </c>
      <c r="G597" s="116" t="s">
        <v>30</v>
      </c>
      <c r="H597" s="117" t="s">
        <v>366</v>
      </c>
      <c r="I597" s="33" t="s">
        <v>117</v>
      </c>
      <c r="J597" s="117" t="s">
        <v>152</v>
      </c>
      <c r="K597" s="274">
        <v>4.5</v>
      </c>
      <c r="L597" s="253">
        <v>32</v>
      </c>
      <c r="M597" s="275"/>
    </row>
    <row r="598" spans="1:13">
      <c r="A598" s="116">
        <v>2</v>
      </c>
      <c r="B598" s="39" t="s">
        <v>896</v>
      </c>
      <c r="C598" s="132" t="s">
        <v>1049</v>
      </c>
      <c r="D598" s="133" t="s">
        <v>1050</v>
      </c>
      <c r="E598" s="134">
        <v>8.1</v>
      </c>
      <c r="F598" s="116" t="s">
        <v>29</v>
      </c>
      <c r="G598" s="116" t="s">
        <v>30</v>
      </c>
      <c r="H598" s="117" t="s">
        <v>366</v>
      </c>
      <c r="I598" s="33" t="s">
        <v>58</v>
      </c>
      <c r="J598" s="117" t="s">
        <v>657</v>
      </c>
      <c r="K598" s="274">
        <v>4.5</v>
      </c>
      <c r="L598" s="253">
        <v>32</v>
      </c>
      <c r="M598" s="275"/>
    </row>
    <row r="599" spans="1:13">
      <c r="A599" s="116">
        <v>3</v>
      </c>
      <c r="B599" s="39" t="s">
        <v>273</v>
      </c>
      <c r="C599" s="137" t="s">
        <v>451</v>
      </c>
      <c r="D599" s="138" t="s">
        <v>1051</v>
      </c>
      <c r="E599" s="134">
        <v>8.1999999999999993</v>
      </c>
      <c r="F599" s="116" t="s">
        <v>29</v>
      </c>
      <c r="G599" s="116" t="s">
        <v>30</v>
      </c>
      <c r="H599" s="117" t="s">
        <v>366</v>
      </c>
      <c r="I599" s="33" t="s">
        <v>32</v>
      </c>
      <c r="J599" s="117" t="s">
        <v>330</v>
      </c>
      <c r="K599" s="274">
        <v>4.25</v>
      </c>
      <c r="L599" s="253">
        <v>35</v>
      </c>
      <c r="M599" s="275"/>
    </row>
    <row r="600" spans="1:13">
      <c r="A600" s="116">
        <v>4</v>
      </c>
      <c r="B600" s="39" t="s">
        <v>213</v>
      </c>
      <c r="C600" s="137" t="s">
        <v>1052</v>
      </c>
      <c r="D600" s="138" t="s">
        <v>205</v>
      </c>
      <c r="E600" s="134">
        <v>8.3000000000000007</v>
      </c>
      <c r="F600" s="116" t="s">
        <v>29</v>
      </c>
      <c r="G600" s="116" t="s">
        <v>30</v>
      </c>
      <c r="H600" s="117" t="s">
        <v>366</v>
      </c>
      <c r="I600" s="33" t="s">
        <v>54</v>
      </c>
      <c r="J600" s="117" t="s">
        <v>177</v>
      </c>
      <c r="K600" s="274">
        <v>3.25</v>
      </c>
      <c r="L600" s="253">
        <v>36</v>
      </c>
      <c r="M600" s="275"/>
    </row>
    <row r="601" spans="1:13">
      <c r="A601" s="116">
        <v>5</v>
      </c>
      <c r="B601" s="39" t="s">
        <v>469</v>
      </c>
      <c r="C601" s="137" t="s">
        <v>549</v>
      </c>
      <c r="D601" s="138" t="s">
        <v>320</v>
      </c>
      <c r="E601" s="134">
        <v>8.1</v>
      </c>
      <c r="F601" s="116" t="s">
        <v>53</v>
      </c>
      <c r="G601" s="116" t="s">
        <v>30</v>
      </c>
      <c r="H601" s="117" t="s">
        <v>366</v>
      </c>
      <c r="I601" s="33" t="s">
        <v>133</v>
      </c>
      <c r="J601" s="117" t="s">
        <v>719</v>
      </c>
      <c r="K601" s="274">
        <v>3.25</v>
      </c>
      <c r="L601" s="253">
        <v>36</v>
      </c>
      <c r="M601" s="275"/>
    </row>
    <row r="602" spans="1:13">
      <c r="A602" s="116">
        <v>6</v>
      </c>
      <c r="B602" s="40" t="s">
        <v>378</v>
      </c>
      <c r="C602" s="33" t="s">
        <v>1053</v>
      </c>
      <c r="D602" s="42" t="s">
        <v>1054</v>
      </c>
      <c r="E602" s="118">
        <v>8.1</v>
      </c>
      <c r="F602" s="116" t="s">
        <v>72</v>
      </c>
      <c r="G602" s="116" t="s">
        <v>30</v>
      </c>
      <c r="H602" s="117" t="s">
        <v>366</v>
      </c>
      <c r="I602" s="33" t="s">
        <v>74</v>
      </c>
      <c r="J602" s="117" t="s">
        <v>1055</v>
      </c>
      <c r="K602" s="274">
        <v>3.25</v>
      </c>
      <c r="L602" s="253">
        <v>36</v>
      </c>
      <c r="M602" s="275"/>
    </row>
    <row r="603" spans="1:13">
      <c r="A603" s="116">
        <v>7</v>
      </c>
      <c r="B603" s="39" t="s">
        <v>48</v>
      </c>
      <c r="C603" s="137" t="s">
        <v>1056</v>
      </c>
      <c r="D603" s="138" t="s">
        <v>479</v>
      </c>
      <c r="E603" s="134">
        <v>8.1</v>
      </c>
      <c r="F603" s="116" t="s">
        <v>53</v>
      </c>
      <c r="G603" s="116" t="s">
        <v>30</v>
      </c>
      <c r="H603" s="117" t="s">
        <v>366</v>
      </c>
      <c r="I603" s="33" t="s">
        <v>133</v>
      </c>
      <c r="J603" s="117" t="s">
        <v>110</v>
      </c>
      <c r="K603" s="274">
        <v>3</v>
      </c>
      <c r="L603" s="253">
        <v>39</v>
      </c>
      <c r="M603" s="275"/>
    </row>
    <row r="604" spans="1:13">
      <c r="A604" s="116">
        <v>8</v>
      </c>
      <c r="B604" s="39" t="s">
        <v>1057</v>
      </c>
      <c r="C604" s="132" t="s">
        <v>1058</v>
      </c>
      <c r="D604" s="133" t="s">
        <v>653</v>
      </c>
      <c r="E604" s="134">
        <v>8.1</v>
      </c>
      <c r="F604" s="116" t="s">
        <v>29</v>
      </c>
      <c r="G604" s="116" t="s">
        <v>30</v>
      </c>
      <c r="H604" s="117" t="s">
        <v>366</v>
      </c>
      <c r="I604" s="33" t="s">
        <v>58</v>
      </c>
      <c r="J604" s="117" t="s">
        <v>1059</v>
      </c>
      <c r="K604" s="274">
        <v>3</v>
      </c>
      <c r="L604" s="253">
        <v>39</v>
      </c>
      <c r="M604" s="275"/>
    </row>
    <row r="605" spans="1:13">
      <c r="A605" s="116">
        <v>9</v>
      </c>
      <c r="B605" s="40" t="s">
        <v>338</v>
      </c>
      <c r="C605" s="33" t="s">
        <v>1060</v>
      </c>
      <c r="D605" s="42" t="s">
        <v>584</v>
      </c>
      <c r="E605" s="118">
        <v>8.4</v>
      </c>
      <c r="F605" s="116" t="s">
        <v>29</v>
      </c>
      <c r="G605" s="116" t="s">
        <v>30</v>
      </c>
      <c r="H605" s="117" t="s">
        <v>366</v>
      </c>
      <c r="I605" s="33" t="s">
        <v>230</v>
      </c>
      <c r="J605" s="117" t="s">
        <v>1061</v>
      </c>
      <c r="K605" s="274">
        <v>2.75</v>
      </c>
      <c r="L605" s="253">
        <v>41</v>
      </c>
      <c r="M605" s="275"/>
    </row>
    <row r="606" spans="1:13">
      <c r="A606" s="116">
        <v>10</v>
      </c>
      <c r="B606" s="40" t="s">
        <v>393</v>
      </c>
      <c r="C606" s="33" t="s">
        <v>1062</v>
      </c>
      <c r="D606" s="42" t="s">
        <v>510</v>
      </c>
      <c r="E606" s="118">
        <v>8.1999999999999993</v>
      </c>
      <c r="F606" s="116" t="s">
        <v>53</v>
      </c>
      <c r="G606" s="116" t="s">
        <v>53</v>
      </c>
      <c r="H606" s="117" t="s">
        <v>366</v>
      </c>
      <c r="I606" s="33" t="s">
        <v>230</v>
      </c>
      <c r="J606" s="117" t="s">
        <v>327</v>
      </c>
      <c r="K606" s="274">
        <v>2.5</v>
      </c>
      <c r="L606" s="253">
        <v>42</v>
      </c>
      <c r="M606" s="275"/>
    </row>
    <row r="607" spans="1:13">
      <c r="A607" s="116">
        <v>11</v>
      </c>
      <c r="B607" s="40" t="s">
        <v>101</v>
      </c>
      <c r="C607" s="33" t="s">
        <v>496</v>
      </c>
      <c r="D607" s="42" t="s">
        <v>1063</v>
      </c>
      <c r="E607" s="118">
        <v>8.1</v>
      </c>
      <c r="F607" s="116" t="s">
        <v>53</v>
      </c>
      <c r="G607" s="116" t="s">
        <v>30</v>
      </c>
      <c r="H607" s="117" t="s">
        <v>366</v>
      </c>
      <c r="I607" s="33" t="s">
        <v>182</v>
      </c>
      <c r="J607" s="117" t="s">
        <v>708</v>
      </c>
      <c r="K607" s="274">
        <v>2.5</v>
      </c>
      <c r="L607" s="253">
        <v>42</v>
      </c>
      <c r="M607" s="275"/>
    </row>
    <row r="608" spans="1:13">
      <c r="A608" s="116">
        <v>12</v>
      </c>
      <c r="B608" s="39" t="s">
        <v>126</v>
      </c>
      <c r="C608" s="137" t="s">
        <v>1064</v>
      </c>
      <c r="D608" s="138" t="s">
        <v>466</v>
      </c>
      <c r="E608" s="134">
        <v>8.1</v>
      </c>
      <c r="F608" s="116" t="s">
        <v>29</v>
      </c>
      <c r="G608" s="116" t="s">
        <v>30</v>
      </c>
      <c r="H608" s="117" t="s">
        <v>366</v>
      </c>
      <c r="I608" s="33" t="s">
        <v>172</v>
      </c>
      <c r="J608" s="117" t="s">
        <v>69</v>
      </c>
      <c r="K608" s="274">
        <v>2</v>
      </c>
      <c r="L608" s="253">
        <v>44</v>
      </c>
      <c r="M608" s="275"/>
    </row>
    <row r="609" spans="1:13">
      <c r="A609" s="116">
        <v>13</v>
      </c>
      <c r="B609" s="40" t="s">
        <v>94</v>
      </c>
      <c r="C609" s="33" t="s">
        <v>1065</v>
      </c>
      <c r="D609" s="42" t="s">
        <v>340</v>
      </c>
      <c r="E609" s="118">
        <v>8.3000000000000007</v>
      </c>
      <c r="F609" s="116" t="s">
        <v>53</v>
      </c>
      <c r="G609" s="116" t="s">
        <v>164</v>
      </c>
      <c r="H609" s="117" t="s">
        <v>366</v>
      </c>
      <c r="I609" s="33" t="s">
        <v>93</v>
      </c>
      <c r="J609" s="117" t="s">
        <v>184</v>
      </c>
      <c r="K609" s="274">
        <v>1</v>
      </c>
      <c r="L609" s="253">
        <v>45</v>
      </c>
      <c r="M609" s="275"/>
    </row>
    <row r="610" spans="1:13">
      <c r="A610" s="116">
        <v>14</v>
      </c>
      <c r="B610" s="40" t="s">
        <v>207</v>
      </c>
      <c r="C610" s="33" t="s">
        <v>1066</v>
      </c>
      <c r="D610" s="42" t="s">
        <v>1047</v>
      </c>
      <c r="E610" s="118">
        <v>8.1</v>
      </c>
      <c r="F610" s="116" t="s">
        <v>29</v>
      </c>
      <c r="G610" s="116" t="s">
        <v>30</v>
      </c>
      <c r="H610" s="117" t="s">
        <v>366</v>
      </c>
      <c r="I610" s="33" t="s">
        <v>206</v>
      </c>
      <c r="J610" s="117" t="s">
        <v>400</v>
      </c>
      <c r="K610" s="274">
        <v>1</v>
      </c>
      <c r="L610" s="253">
        <v>45</v>
      </c>
      <c r="M610" s="275"/>
    </row>
    <row r="611" spans="1:13">
      <c r="A611" s="116">
        <v>15</v>
      </c>
      <c r="B611" s="39" t="s">
        <v>930</v>
      </c>
      <c r="C611" s="132" t="s">
        <v>1067</v>
      </c>
      <c r="D611" s="133" t="s">
        <v>1068</v>
      </c>
      <c r="E611" s="134">
        <v>8.4</v>
      </c>
      <c r="F611" s="116" t="s">
        <v>29</v>
      </c>
      <c r="G611" s="116" t="s">
        <v>30</v>
      </c>
      <c r="H611" s="117" t="s">
        <v>366</v>
      </c>
      <c r="I611" s="33" t="s">
        <v>58</v>
      </c>
      <c r="J611" s="117" t="s">
        <v>1069</v>
      </c>
      <c r="K611" s="274">
        <v>1</v>
      </c>
      <c r="L611" s="253">
        <v>45</v>
      </c>
      <c r="M611" s="275"/>
    </row>
    <row r="612" spans="1:13">
      <c r="A612" s="116">
        <v>16</v>
      </c>
      <c r="B612" s="40" t="s">
        <v>348</v>
      </c>
      <c r="C612" s="33" t="s">
        <v>1070</v>
      </c>
      <c r="D612" s="42" t="s">
        <v>1071</v>
      </c>
      <c r="E612" s="118">
        <v>8.1</v>
      </c>
      <c r="F612" s="116" t="s">
        <v>29</v>
      </c>
      <c r="G612" s="116" t="s">
        <v>30</v>
      </c>
      <c r="H612" s="117" t="s">
        <v>366</v>
      </c>
      <c r="I612" s="33" t="s">
        <v>230</v>
      </c>
      <c r="J612" s="117" t="s">
        <v>1072</v>
      </c>
      <c r="K612" s="274">
        <v>0.75</v>
      </c>
      <c r="L612" s="253">
        <v>48</v>
      </c>
      <c r="M612" s="275"/>
    </row>
    <row r="613" spans="1:13">
      <c r="A613" s="116">
        <v>17</v>
      </c>
      <c r="B613" s="39" t="s">
        <v>1073</v>
      </c>
      <c r="C613" s="132" t="s">
        <v>1074</v>
      </c>
      <c r="D613" s="133" t="s">
        <v>510</v>
      </c>
      <c r="E613" s="134">
        <v>8.8000000000000007</v>
      </c>
      <c r="F613" s="116" t="s">
        <v>29</v>
      </c>
      <c r="G613" s="116" t="s">
        <v>30</v>
      </c>
      <c r="H613" s="117" t="s">
        <v>366</v>
      </c>
      <c r="I613" s="33" t="s">
        <v>105</v>
      </c>
      <c r="J613" s="117" t="s">
        <v>269</v>
      </c>
      <c r="K613" s="274">
        <v>0.5</v>
      </c>
      <c r="L613" s="253">
        <v>49</v>
      </c>
      <c r="M613" s="275"/>
    </row>
    <row r="614" spans="1:13">
      <c r="A614" s="116">
        <v>18</v>
      </c>
      <c r="B614" s="47" t="s">
        <v>353</v>
      </c>
      <c r="C614" s="33" t="s">
        <v>1075</v>
      </c>
      <c r="D614" s="42" t="s">
        <v>447</v>
      </c>
      <c r="E614" s="129">
        <v>8.1</v>
      </c>
      <c r="F614" s="130" t="s">
        <v>53</v>
      </c>
      <c r="G614" s="130" t="s">
        <v>30</v>
      </c>
      <c r="H614" s="119" t="s">
        <v>366</v>
      </c>
      <c r="I614" s="33" t="s">
        <v>182</v>
      </c>
      <c r="J614" s="117" t="s">
        <v>588</v>
      </c>
      <c r="K614" s="274">
        <v>0.5</v>
      </c>
      <c r="L614" s="253">
        <v>49</v>
      </c>
      <c r="M614" s="275"/>
    </row>
    <row r="615" spans="1:13">
      <c r="A615" s="116">
        <v>19</v>
      </c>
      <c r="B615" s="39" t="s">
        <v>193</v>
      </c>
      <c r="C615" s="137" t="s">
        <v>1076</v>
      </c>
      <c r="D615" s="138" t="s">
        <v>1077</v>
      </c>
      <c r="E615" s="134">
        <v>8.1999999999999993</v>
      </c>
      <c r="F615" s="116" t="s">
        <v>53</v>
      </c>
      <c r="G615" s="116" t="s">
        <v>30</v>
      </c>
      <c r="H615" s="117" t="s">
        <v>366</v>
      </c>
      <c r="I615" s="33" t="s">
        <v>100</v>
      </c>
      <c r="J615" s="117" t="s">
        <v>598</v>
      </c>
      <c r="K615" s="274">
        <v>0.5</v>
      </c>
      <c r="L615" s="253">
        <v>49</v>
      </c>
      <c r="M615" s="275"/>
    </row>
    <row r="616" spans="1:13">
      <c r="A616" s="156">
        <v>1</v>
      </c>
      <c r="B616" s="43" t="s">
        <v>1078</v>
      </c>
      <c r="C616" s="145" t="s">
        <v>1079</v>
      </c>
      <c r="D616" s="146" t="s">
        <v>323</v>
      </c>
      <c r="E616" s="147">
        <v>8.1999999999999993</v>
      </c>
      <c r="F616" s="77" t="s">
        <v>29</v>
      </c>
      <c r="G616" s="77" t="s">
        <v>30</v>
      </c>
      <c r="H616" s="91" t="s">
        <v>31</v>
      </c>
      <c r="I616" s="13" t="s">
        <v>58</v>
      </c>
      <c r="J616" s="91" t="s">
        <v>900</v>
      </c>
      <c r="K616" s="274">
        <v>15.5</v>
      </c>
      <c r="L616" s="253">
        <v>1</v>
      </c>
      <c r="M616" s="275" t="s">
        <v>18</v>
      </c>
    </row>
    <row r="617" spans="1:13">
      <c r="A617" s="156">
        <v>2</v>
      </c>
      <c r="B617" s="43" t="s">
        <v>1080</v>
      </c>
      <c r="C617" s="145" t="s">
        <v>1081</v>
      </c>
      <c r="D617" s="146" t="s">
        <v>607</v>
      </c>
      <c r="E617" s="147">
        <v>8.1999999999999993</v>
      </c>
      <c r="F617" s="77" t="s">
        <v>29</v>
      </c>
      <c r="G617" s="77" t="s">
        <v>30</v>
      </c>
      <c r="H617" s="91" t="s">
        <v>31</v>
      </c>
      <c r="I617" s="13" t="s">
        <v>37</v>
      </c>
      <c r="J617" s="91" t="s">
        <v>187</v>
      </c>
      <c r="K617" s="274">
        <v>13.5</v>
      </c>
      <c r="L617" s="253">
        <v>2</v>
      </c>
      <c r="M617" s="275" t="s">
        <v>19</v>
      </c>
    </row>
    <row r="618" spans="1:13">
      <c r="A618" s="156">
        <v>3</v>
      </c>
      <c r="B618" s="43" t="s">
        <v>842</v>
      </c>
      <c r="C618" s="145" t="s">
        <v>197</v>
      </c>
      <c r="D618" s="146" t="s">
        <v>674</v>
      </c>
      <c r="E618" s="147">
        <v>8.1</v>
      </c>
      <c r="F618" s="77" t="s">
        <v>29</v>
      </c>
      <c r="G618" s="77" t="s">
        <v>30</v>
      </c>
      <c r="H618" s="91" t="s">
        <v>31</v>
      </c>
      <c r="I618" s="13" t="s">
        <v>167</v>
      </c>
      <c r="J618" s="91" t="s">
        <v>706</v>
      </c>
      <c r="K618" s="274">
        <v>12.5</v>
      </c>
      <c r="L618" s="253">
        <v>3</v>
      </c>
      <c r="M618" s="275" t="s">
        <v>19</v>
      </c>
    </row>
    <row r="619" spans="1:13">
      <c r="A619" s="156">
        <v>4</v>
      </c>
      <c r="B619" s="43" t="s">
        <v>888</v>
      </c>
      <c r="C619" s="145" t="s">
        <v>148</v>
      </c>
      <c r="D619" s="146" t="s">
        <v>201</v>
      </c>
      <c r="E619" s="147">
        <v>8.8000000000000007</v>
      </c>
      <c r="F619" s="77" t="s">
        <v>29</v>
      </c>
      <c r="G619" s="77" t="s">
        <v>30</v>
      </c>
      <c r="H619" s="91" t="s">
        <v>31</v>
      </c>
      <c r="I619" s="13" t="s">
        <v>105</v>
      </c>
      <c r="J619" s="91" t="s">
        <v>743</v>
      </c>
      <c r="K619" s="274">
        <v>12.5</v>
      </c>
      <c r="L619" s="253">
        <v>3</v>
      </c>
      <c r="M619" s="275" t="s">
        <v>19</v>
      </c>
    </row>
    <row r="620" spans="1:13">
      <c r="A620" s="156">
        <v>5</v>
      </c>
      <c r="B620" s="43" t="s">
        <v>1055</v>
      </c>
      <c r="C620" s="145" t="s">
        <v>1082</v>
      </c>
      <c r="D620" s="146" t="s">
        <v>205</v>
      </c>
      <c r="E620" s="147">
        <v>8.6</v>
      </c>
      <c r="F620" s="77" t="s">
        <v>29</v>
      </c>
      <c r="G620" s="77" t="s">
        <v>30</v>
      </c>
      <c r="H620" s="91" t="s">
        <v>31</v>
      </c>
      <c r="I620" s="13" t="s">
        <v>58</v>
      </c>
      <c r="J620" s="91" t="s">
        <v>26</v>
      </c>
      <c r="K620" s="274">
        <v>11.25</v>
      </c>
      <c r="L620" s="253">
        <v>5</v>
      </c>
      <c r="M620" s="275" t="s">
        <v>20</v>
      </c>
    </row>
    <row r="621" spans="1:13">
      <c r="A621" s="156">
        <v>6</v>
      </c>
      <c r="B621" s="43" t="s">
        <v>1083</v>
      </c>
      <c r="C621" s="145" t="s">
        <v>1025</v>
      </c>
      <c r="D621" s="146" t="s">
        <v>275</v>
      </c>
      <c r="E621" s="147">
        <v>8.4</v>
      </c>
      <c r="F621" s="77" t="s">
        <v>29</v>
      </c>
      <c r="G621" s="77" t="s">
        <v>30</v>
      </c>
      <c r="H621" s="91" t="s">
        <v>31</v>
      </c>
      <c r="I621" s="13" t="s">
        <v>58</v>
      </c>
      <c r="J621" s="91" t="s">
        <v>443</v>
      </c>
      <c r="K621" s="274">
        <v>10.5</v>
      </c>
      <c r="L621" s="253">
        <v>6</v>
      </c>
      <c r="M621" s="275" t="s">
        <v>20</v>
      </c>
    </row>
    <row r="622" spans="1:13">
      <c r="A622" s="156">
        <v>7</v>
      </c>
      <c r="B622" s="43" t="s">
        <v>231</v>
      </c>
      <c r="C622" s="148" t="s">
        <v>1084</v>
      </c>
      <c r="D622" s="149" t="s">
        <v>1085</v>
      </c>
      <c r="E622" s="147">
        <v>8.1</v>
      </c>
      <c r="F622" s="77" t="s">
        <v>53</v>
      </c>
      <c r="G622" s="77" t="s">
        <v>30</v>
      </c>
      <c r="H622" s="91" t="s">
        <v>31</v>
      </c>
      <c r="I622" s="13" t="s">
        <v>133</v>
      </c>
      <c r="J622" s="91" t="s">
        <v>220</v>
      </c>
      <c r="K622" s="274">
        <v>10</v>
      </c>
      <c r="L622" s="253">
        <v>7</v>
      </c>
      <c r="M622" s="275" t="s">
        <v>20</v>
      </c>
    </row>
    <row r="623" spans="1:13">
      <c r="A623" s="156">
        <v>8</v>
      </c>
      <c r="B623" s="43" t="s">
        <v>1086</v>
      </c>
      <c r="C623" s="145" t="s">
        <v>1087</v>
      </c>
      <c r="D623" s="146" t="s">
        <v>243</v>
      </c>
      <c r="E623" s="147">
        <v>8.1</v>
      </c>
      <c r="F623" s="77" t="s">
        <v>29</v>
      </c>
      <c r="G623" s="77" t="s">
        <v>30</v>
      </c>
      <c r="H623" s="91" t="s">
        <v>31</v>
      </c>
      <c r="I623" s="13" t="s">
        <v>37</v>
      </c>
      <c r="J623" s="91" t="s">
        <v>889</v>
      </c>
      <c r="K623" s="274">
        <v>10</v>
      </c>
      <c r="L623" s="253">
        <v>7</v>
      </c>
      <c r="M623" s="275" t="s">
        <v>20</v>
      </c>
    </row>
    <row r="624" spans="1:13">
      <c r="A624" s="156">
        <v>9</v>
      </c>
      <c r="B624" s="43" t="s">
        <v>1088</v>
      </c>
      <c r="C624" s="145" t="s">
        <v>873</v>
      </c>
      <c r="D624" s="146" t="s">
        <v>212</v>
      </c>
      <c r="E624" s="147">
        <v>8.8000000000000007</v>
      </c>
      <c r="F624" s="77" t="s">
        <v>29</v>
      </c>
      <c r="G624" s="77" t="s">
        <v>30</v>
      </c>
      <c r="H624" s="91" t="s">
        <v>31</v>
      </c>
      <c r="I624" s="13" t="s">
        <v>105</v>
      </c>
      <c r="J624" s="91" t="s">
        <v>1089</v>
      </c>
      <c r="K624" s="274">
        <v>10</v>
      </c>
      <c r="L624" s="253">
        <v>7</v>
      </c>
      <c r="M624" s="275" t="s">
        <v>20</v>
      </c>
    </row>
    <row r="625" spans="1:13">
      <c r="A625" s="156">
        <v>10</v>
      </c>
      <c r="B625" s="12" t="s">
        <v>279</v>
      </c>
      <c r="C625" s="13" t="s">
        <v>1090</v>
      </c>
      <c r="D625" s="78" t="s">
        <v>1091</v>
      </c>
      <c r="E625" s="79">
        <v>8.1999999999999993</v>
      </c>
      <c r="F625" s="77" t="s">
        <v>72</v>
      </c>
      <c r="G625" s="77" t="s">
        <v>73</v>
      </c>
      <c r="H625" s="91" t="s">
        <v>31</v>
      </c>
      <c r="I625" s="13" t="s">
        <v>74</v>
      </c>
      <c r="J625" s="91" t="s">
        <v>414</v>
      </c>
      <c r="K625" s="274">
        <v>9.75</v>
      </c>
      <c r="L625" s="253">
        <v>10</v>
      </c>
      <c r="M625" s="275" t="s">
        <v>20</v>
      </c>
    </row>
    <row r="626" spans="1:13">
      <c r="A626" s="156">
        <v>11</v>
      </c>
      <c r="B626" s="43" t="s">
        <v>1072</v>
      </c>
      <c r="C626" s="145" t="s">
        <v>1092</v>
      </c>
      <c r="D626" s="146" t="s">
        <v>112</v>
      </c>
      <c r="E626" s="147">
        <v>8.6999999999999993</v>
      </c>
      <c r="F626" s="77" t="s">
        <v>29</v>
      </c>
      <c r="G626" s="77" t="s">
        <v>30</v>
      </c>
      <c r="H626" s="91" t="s">
        <v>31</v>
      </c>
      <c r="I626" s="13" t="s">
        <v>58</v>
      </c>
      <c r="J626" s="91" t="s">
        <v>655</v>
      </c>
      <c r="K626" s="274">
        <v>9.5</v>
      </c>
      <c r="L626" s="253">
        <v>11</v>
      </c>
      <c r="M626" s="275" t="s">
        <v>20</v>
      </c>
    </row>
    <row r="627" spans="1:13">
      <c r="A627" s="156">
        <v>12</v>
      </c>
      <c r="B627" s="43" t="s">
        <v>1093</v>
      </c>
      <c r="C627" s="145" t="s">
        <v>1094</v>
      </c>
      <c r="D627" s="146" t="s">
        <v>112</v>
      </c>
      <c r="E627" s="147">
        <v>8.1</v>
      </c>
      <c r="F627" s="77" t="s">
        <v>29</v>
      </c>
      <c r="G627" s="77" t="s">
        <v>30</v>
      </c>
      <c r="H627" s="91" t="s">
        <v>31</v>
      </c>
      <c r="I627" s="13" t="s">
        <v>167</v>
      </c>
      <c r="J627" s="91" t="s">
        <v>710</v>
      </c>
      <c r="K627" s="274">
        <v>9.5</v>
      </c>
      <c r="L627" s="253">
        <v>11</v>
      </c>
      <c r="M627" s="275" t="s">
        <v>20</v>
      </c>
    </row>
    <row r="628" spans="1:13">
      <c r="A628" s="156">
        <v>13</v>
      </c>
      <c r="B628" s="43" t="s">
        <v>911</v>
      </c>
      <c r="C628" s="145" t="s">
        <v>1095</v>
      </c>
      <c r="D628" s="146" t="s">
        <v>141</v>
      </c>
      <c r="E628" s="147">
        <v>8.1</v>
      </c>
      <c r="F628" s="77" t="s">
        <v>29</v>
      </c>
      <c r="G628" s="77" t="s">
        <v>30</v>
      </c>
      <c r="H628" s="91" t="s">
        <v>31</v>
      </c>
      <c r="I628" s="13" t="s">
        <v>37</v>
      </c>
      <c r="J628" s="91" t="s">
        <v>1096</v>
      </c>
      <c r="K628" s="274">
        <v>9.5</v>
      </c>
      <c r="L628" s="253">
        <v>11</v>
      </c>
      <c r="M628" s="275" t="s">
        <v>20</v>
      </c>
    </row>
    <row r="629" spans="1:13">
      <c r="A629" s="156">
        <v>14</v>
      </c>
      <c r="B629" s="44" t="s">
        <v>129</v>
      </c>
      <c r="C629" s="148" t="s">
        <v>407</v>
      </c>
      <c r="D629" s="149" t="s">
        <v>171</v>
      </c>
      <c r="E629" s="152">
        <v>8.1</v>
      </c>
      <c r="F629" s="83" t="s">
        <v>29</v>
      </c>
      <c r="G629" s="83" t="s">
        <v>30</v>
      </c>
      <c r="H629" s="115" t="s">
        <v>31</v>
      </c>
      <c r="I629" s="13" t="s">
        <v>172</v>
      </c>
      <c r="J629" s="91" t="s">
        <v>850</v>
      </c>
      <c r="K629" s="274">
        <v>9.25</v>
      </c>
      <c r="L629" s="253">
        <v>14</v>
      </c>
      <c r="M629" s="275" t="s">
        <v>20</v>
      </c>
    </row>
    <row r="630" spans="1:13">
      <c r="A630" s="156">
        <v>15</v>
      </c>
      <c r="B630" s="43" t="s">
        <v>343</v>
      </c>
      <c r="C630" s="148" t="s">
        <v>1097</v>
      </c>
      <c r="D630" s="149" t="s">
        <v>84</v>
      </c>
      <c r="E630" s="147">
        <v>8.4</v>
      </c>
      <c r="F630" s="77" t="s">
        <v>53</v>
      </c>
      <c r="G630" s="77" t="s">
        <v>30</v>
      </c>
      <c r="H630" s="91" t="s">
        <v>31</v>
      </c>
      <c r="I630" s="13" t="s">
        <v>32</v>
      </c>
      <c r="J630" s="91" t="s">
        <v>89</v>
      </c>
      <c r="K630" s="274">
        <v>9</v>
      </c>
      <c r="L630" s="253">
        <v>15</v>
      </c>
      <c r="M630" s="275" t="s">
        <v>20</v>
      </c>
    </row>
    <row r="631" spans="1:13">
      <c r="A631" s="156">
        <v>16</v>
      </c>
      <c r="B631" s="43" t="s">
        <v>1098</v>
      </c>
      <c r="C631" s="145" t="s">
        <v>1099</v>
      </c>
      <c r="D631" s="146" t="s">
        <v>125</v>
      </c>
      <c r="E631" s="147">
        <v>8.6</v>
      </c>
      <c r="F631" s="77" t="s">
        <v>29</v>
      </c>
      <c r="G631" s="77" t="s">
        <v>30</v>
      </c>
      <c r="H631" s="91" t="s">
        <v>31</v>
      </c>
      <c r="I631" s="13" t="s">
        <v>58</v>
      </c>
      <c r="J631" s="91" t="s">
        <v>1100</v>
      </c>
      <c r="K631" s="274">
        <v>8.75</v>
      </c>
      <c r="L631" s="253">
        <v>16</v>
      </c>
      <c r="M631" s="275" t="s">
        <v>21</v>
      </c>
    </row>
    <row r="632" spans="1:13">
      <c r="A632" s="156">
        <v>17</v>
      </c>
      <c r="B632" s="43" t="s">
        <v>1101</v>
      </c>
      <c r="C632" s="145" t="s">
        <v>1102</v>
      </c>
      <c r="D632" s="146" t="s">
        <v>584</v>
      </c>
      <c r="E632" s="147">
        <v>8.6</v>
      </c>
      <c r="F632" s="77" t="s">
        <v>29</v>
      </c>
      <c r="G632" s="77" t="s">
        <v>30</v>
      </c>
      <c r="H632" s="91" t="s">
        <v>31</v>
      </c>
      <c r="I632" s="13" t="s">
        <v>58</v>
      </c>
      <c r="J632" s="91" t="s">
        <v>1103</v>
      </c>
      <c r="K632" s="274">
        <v>8.75</v>
      </c>
      <c r="L632" s="253">
        <v>16</v>
      </c>
      <c r="M632" s="275" t="s">
        <v>21</v>
      </c>
    </row>
    <row r="633" spans="1:13">
      <c r="A633" s="156">
        <v>18</v>
      </c>
      <c r="B633" s="43" t="s">
        <v>1104</v>
      </c>
      <c r="C633" s="145" t="s">
        <v>1105</v>
      </c>
      <c r="D633" s="146" t="s">
        <v>670</v>
      </c>
      <c r="E633" s="147">
        <v>8.4</v>
      </c>
      <c r="F633" s="77" t="s">
        <v>29</v>
      </c>
      <c r="G633" s="77" t="s">
        <v>30</v>
      </c>
      <c r="H633" s="91" t="s">
        <v>31</v>
      </c>
      <c r="I633" s="13" t="s">
        <v>37</v>
      </c>
      <c r="J633" s="91" t="s">
        <v>169</v>
      </c>
      <c r="K633" s="274">
        <v>8.5</v>
      </c>
      <c r="L633" s="253">
        <v>18</v>
      </c>
      <c r="M633" s="275" t="s">
        <v>21</v>
      </c>
    </row>
    <row r="634" spans="1:13">
      <c r="A634" s="156">
        <v>1</v>
      </c>
      <c r="B634" s="12" t="s">
        <v>482</v>
      </c>
      <c r="C634" s="13" t="s">
        <v>1106</v>
      </c>
      <c r="D634" s="78" t="s">
        <v>163</v>
      </c>
      <c r="E634" s="79">
        <v>8.1999999999999993</v>
      </c>
      <c r="F634" s="77" t="s">
        <v>72</v>
      </c>
      <c r="G634" s="77" t="s">
        <v>73</v>
      </c>
      <c r="H634" s="91" t="s">
        <v>31</v>
      </c>
      <c r="I634" s="13" t="s">
        <v>74</v>
      </c>
      <c r="J634" s="91" t="s">
        <v>188</v>
      </c>
      <c r="K634" s="274">
        <v>8.25</v>
      </c>
      <c r="L634" s="253">
        <v>19</v>
      </c>
      <c r="M634" s="275" t="s">
        <v>21</v>
      </c>
    </row>
    <row r="635" spans="1:13">
      <c r="A635" s="156">
        <v>2</v>
      </c>
      <c r="B635" s="43" t="s">
        <v>1096</v>
      </c>
      <c r="C635" s="145" t="s">
        <v>1107</v>
      </c>
      <c r="D635" s="146" t="s">
        <v>141</v>
      </c>
      <c r="E635" s="147">
        <v>8.8000000000000007</v>
      </c>
      <c r="F635" s="77" t="s">
        <v>29</v>
      </c>
      <c r="G635" s="77" t="s">
        <v>30</v>
      </c>
      <c r="H635" s="91" t="s">
        <v>31</v>
      </c>
      <c r="I635" s="13" t="s">
        <v>105</v>
      </c>
      <c r="J635" s="91" t="s">
        <v>1078</v>
      </c>
      <c r="K635" s="274">
        <v>8.25</v>
      </c>
      <c r="L635" s="253">
        <v>19</v>
      </c>
      <c r="M635" s="275" t="s">
        <v>21</v>
      </c>
    </row>
    <row r="636" spans="1:13">
      <c r="A636" s="156">
        <v>3</v>
      </c>
      <c r="B636" s="12" t="s">
        <v>425</v>
      </c>
      <c r="C636" s="13" t="s">
        <v>959</v>
      </c>
      <c r="D636" s="78" t="s">
        <v>212</v>
      </c>
      <c r="E636" s="79">
        <v>8.1</v>
      </c>
      <c r="F636" s="77" t="s">
        <v>29</v>
      </c>
      <c r="G636" s="77" t="s">
        <v>30</v>
      </c>
      <c r="H636" s="91" t="s">
        <v>31</v>
      </c>
      <c r="I636" s="13" t="s">
        <v>80</v>
      </c>
      <c r="J636" s="91" t="s">
        <v>1108</v>
      </c>
      <c r="K636" s="274">
        <v>8.25</v>
      </c>
      <c r="L636" s="253">
        <v>19</v>
      </c>
      <c r="M636" s="275" t="s">
        <v>21</v>
      </c>
    </row>
    <row r="637" spans="1:13">
      <c r="A637" s="156">
        <v>4</v>
      </c>
      <c r="B637" s="12" t="s">
        <v>453</v>
      </c>
      <c r="C637" s="13" t="s">
        <v>1109</v>
      </c>
      <c r="D637" s="78" t="s">
        <v>171</v>
      </c>
      <c r="E637" s="79">
        <v>8.3000000000000007</v>
      </c>
      <c r="F637" s="77" t="s">
        <v>53</v>
      </c>
      <c r="G637" s="77" t="s">
        <v>30</v>
      </c>
      <c r="H637" s="91" t="s">
        <v>31</v>
      </c>
      <c r="I637" s="13" t="s">
        <v>80</v>
      </c>
      <c r="J637" s="91" t="s">
        <v>855</v>
      </c>
      <c r="K637" s="274">
        <v>7.75</v>
      </c>
      <c r="L637" s="253">
        <v>22</v>
      </c>
      <c r="M637" s="275" t="s">
        <v>21</v>
      </c>
    </row>
    <row r="638" spans="1:13">
      <c r="A638" s="156">
        <v>5</v>
      </c>
      <c r="B638" s="43" t="s">
        <v>618</v>
      </c>
      <c r="C638" s="148" t="s">
        <v>1110</v>
      </c>
      <c r="D638" s="149" t="s">
        <v>243</v>
      </c>
      <c r="E638" s="147">
        <v>8.1999999999999993</v>
      </c>
      <c r="F638" s="77" t="s">
        <v>53</v>
      </c>
      <c r="G638" s="77" t="s">
        <v>30</v>
      </c>
      <c r="H638" s="91" t="s">
        <v>31</v>
      </c>
      <c r="I638" s="13" t="s">
        <v>100</v>
      </c>
      <c r="J638" s="91" t="s">
        <v>872</v>
      </c>
      <c r="K638" s="274">
        <v>7.75</v>
      </c>
      <c r="L638" s="253">
        <v>22</v>
      </c>
      <c r="M638" s="275" t="s">
        <v>21</v>
      </c>
    </row>
    <row r="639" spans="1:13">
      <c r="A639" s="156">
        <v>6</v>
      </c>
      <c r="B639" s="43" t="s">
        <v>902</v>
      </c>
      <c r="C639" s="145" t="s">
        <v>1111</v>
      </c>
      <c r="D639" s="146" t="s">
        <v>212</v>
      </c>
      <c r="E639" s="147">
        <v>8.8000000000000007</v>
      </c>
      <c r="F639" s="77" t="s">
        <v>29</v>
      </c>
      <c r="G639" s="77" t="s">
        <v>30</v>
      </c>
      <c r="H639" s="91" t="s">
        <v>31</v>
      </c>
      <c r="I639" s="13" t="s">
        <v>105</v>
      </c>
      <c r="J639" s="91" t="s">
        <v>1112</v>
      </c>
      <c r="K639" s="274">
        <v>7.75</v>
      </c>
      <c r="L639" s="253">
        <v>22</v>
      </c>
      <c r="M639" s="275" t="s">
        <v>21</v>
      </c>
    </row>
    <row r="640" spans="1:13">
      <c r="A640" s="156">
        <v>7</v>
      </c>
      <c r="B640" s="43" t="s">
        <v>1113</v>
      </c>
      <c r="C640" s="145" t="s">
        <v>1114</v>
      </c>
      <c r="D640" s="146" t="s">
        <v>548</v>
      </c>
      <c r="E640" s="147">
        <v>8.1</v>
      </c>
      <c r="F640" s="77" t="s">
        <v>29</v>
      </c>
      <c r="G640" s="77" t="s">
        <v>30</v>
      </c>
      <c r="H640" s="91" t="s">
        <v>31</v>
      </c>
      <c r="I640" s="13" t="s">
        <v>167</v>
      </c>
      <c r="J640" s="91" t="s">
        <v>618</v>
      </c>
      <c r="K640" s="274">
        <v>7.5</v>
      </c>
      <c r="L640" s="253">
        <v>25</v>
      </c>
      <c r="M640" s="275" t="s">
        <v>21</v>
      </c>
    </row>
    <row r="641" spans="1:13">
      <c r="A641" s="156">
        <v>8</v>
      </c>
      <c r="B641" s="12" t="s">
        <v>431</v>
      </c>
      <c r="C641" s="13" t="s">
        <v>1115</v>
      </c>
      <c r="D641" s="78" t="s">
        <v>423</v>
      </c>
      <c r="E641" s="79">
        <v>8.3000000000000007</v>
      </c>
      <c r="F641" s="77" t="s">
        <v>53</v>
      </c>
      <c r="G641" s="77" t="s">
        <v>30</v>
      </c>
      <c r="H641" s="91" t="s">
        <v>31</v>
      </c>
      <c r="I641" s="13" t="s">
        <v>80</v>
      </c>
      <c r="J641" s="91" t="s">
        <v>718</v>
      </c>
      <c r="K641" s="274">
        <v>7.5</v>
      </c>
      <c r="L641" s="253">
        <v>25</v>
      </c>
      <c r="M641" s="275" t="s">
        <v>21</v>
      </c>
    </row>
    <row r="642" spans="1:13">
      <c r="A642" s="156">
        <v>9</v>
      </c>
      <c r="B642" s="43" t="s">
        <v>680</v>
      </c>
      <c r="C642" s="148" t="s">
        <v>1116</v>
      </c>
      <c r="D642" s="149" t="s">
        <v>141</v>
      </c>
      <c r="E642" s="147">
        <v>8.1</v>
      </c>
      <c r="F642" s="77" t="s">
        <v>29</v>
      </c>
      <c r="G642" s="77" t="s">
        <v>30</v>
      </c>
      <c r="H642" s="91" t="s">
        <v>31</v>
      </c>
      <c r="I642" s="13" t="s">
        <v>117</v>
      </c>
      <c r="J642" s="91" t="s">
        <v>1093</v>
      </c>
      <c r="K642" s="274">
        <v>7.5</v>
      </c>
      <c r="L642" s="253">
        <v>25</v>
      </c>
      <c r="M642" s="275" t="s">
        <v>21</v>
      </c>
    </row>
    <row r="643" spans="1:13">
      <c r="A643" s="156">
        <v>10</v>
      </c>
      <c r="B643" s="43" t="s">
        <v>437</v>
      </c>
      <c r="C643" s="236" t="s">
        <v>1117</v>
      </c>
      <c r="D643" s="46" t="s">
        <v>792</v>
      </c>
      <c r="E643" s="147">
        <v>8.1</v>
      </c>
      <c r="F643" s="77" t="s">
        <v>29</v>
      </c>
      <c r="G643" s="77" t="s">
        <v>30</v>
      </c>
      <c r="H643" s="91" t="s">
        <v>31</v>
      </c>
      <c r="I643" s="13" t="s">
        <v>122</v>
      </c>
      <c r="J643" s="91" t="s">
        <v>55</v>
      </c>
      <c r="K643" s="274">
        <v>7.25</v>
      </c>
      <c r="L643" s="253">
        <v>28</v>
      </c>
      <c r="M643" s="275"/>
    </row>
    <row r="644" spans="1:13">
      <c r="A644" s="156">
        <v>11</v>
      </c>
      <c r="B644" s="44" t="s">
        <v>503</v>
      </c>
      <c r="C644" s="148" t="s">
        <v>1118</v>
      </c>
      <c r="D644" s="149" t="s">
        <v>205</v>
      </c>
      <c r="E644" s="152">
        <v>8.1</v>
      </c>
      <c r="F644" s="83" t="s">
        <v>53</v>
      </c>
      <c r="G644" s="83" t="s">
        <v>30</v>
      </c>
      <c r="H644" s="115" t="s">
        <v>31</v>
      </c>
      <c r="I644" s="13" t="s">
        <v>100</v>
      </c>
      <c r="J644" s="91" t="s">
        <v>138</v>
      </c>
      <c r="K644" s="274">
        <v>7.25</v>
      </c>
      <c r="L644" s="253">
        <v>28</v>
      </c>
      <c r="M644" s="275"/>
    </row>
    <row r="645" spans="1:13">
      <c r="A645" s="156">
        <v>12</v>
      </c>
      <c r="B645" s="43" t="s">
        <v>380</v>
      </c>
      <c r="C645" s="148" t="s">
        <v>1119</v>
      </c>
      <c r="D645" s="149" t="s">
        <v>62</v>
      </c>
      <c r="E645" s="147">
        <v>8.1999999999999993</v>
      </c>
      <c r="F645" s="77" t="s">
        <v>53</v>
      </c>
      <c r="G645" s="77" t="s">
        <v>30</v>
      </c>
      <c r="H645" s="91" t="s">
        <v>31</v>
      </c>
      <c r="I645" s="13" t="s">
        <v>54</v>
      </c>
      <c r="J645" s="91" t="s">
        <v>543</v>
      </c>
      <c r="K645" s="274">
        <v>7.25</v>
      </c>
      <c r="L645" s="253">
        <v>28</v>
      </c>
      <c r="M645" s="275"/>
    </row>
    <row r="646" spans="1:13">
      <c r="A646" s="156">
        <v>13</v>
      </c>
      <c r="B646" s="43" t="s">
        <v>351</v>
      </c>
      <c r="C646" s="148" t="s">
        <v>1120</v>
      </c>
      <c r="D646" s="149" t="s">
        <v>1121</v>
      </c>
      <c r="E646" s="147">
        <v>8.1</v>
      </c>
      <c r="F646" s="77" t="s">
        <v>29</v>
      </c>
      <c r="G646" s="77" t="s">
        <v>30</v>
      </c>
      <c r="H646" s="91" t="s">
        <v>31</v>
      </c>
      <c r="I646" s="13" t="s">
        <v>133</v>
      </c>
      <c r="J646" s="91" t="s">
        <v>612</v>
      </c>
      <c r="K646" s="274">
        <v>7.25</v>
      </c>
      <c r="L646" s="253">
        <v>28</v>
      </c>
      <c r="M646" s="275"/>
    </row>
    <row r="647" spans="1:13">
      <c r="A647" s="156">
        <v>14</v>
      </c>
      <c r="B647" s="43" t="s">
        <v>110</v>
      </c>
      <c r="C647" s="148" t="s">
        <v>1122</v>
      </c>
      <c r="D647" s="149" t="s">
        <v>606</v>
      </c>
      <c r="E647" s="147">
        <v>8.1999999999999993</v>
      </c>
      <c r="F647" s="77" t="s">
        <v>29</v>
      </c>
      <c r="G647" s="77" t="s">
        <v>30</v>
      </c>
      <c r="H647" s="91" t="s">
        <v>31</v>
      </c>
      <c r="I647" s="13" t="s">
        <v>172</v>
      </c>
      <c r="J647" s="91" t="s">
        <v>344</v>
      </c>
      <c r="K647" s="274">
        <v>7</v>
      </c>
      <c r="L647" s="253">
        <v>32</v>
      </c>
      <c r="M647" s="275"/>
    </row>
    <row r="648" spans="1:13">
      <c r="A648" s="156">
        <v>15</v>
      </c>
      <c r="B648" s="43" t="s">
        <v>508</v>
      </c>
      <c r="C648" s="148" t="s">
        <v>1123</v>
      </c>
      <c r="D648" s="149" t="s">
        <v>613</v>
      </c>
      <c r="E648" s="147">
        <v>8.1999999999999993</v>
      </c>
      <c r="F648" s="77" t="s">
        <v>29</v>
      </c>
      <c r="G648" s="77" t="s">
        <v>30</v>
      </c>
      <c r="H648" s="91" t="s">
        <v>31</v>
      </c>
      <c r="I648" s="13" t="s">
        <v>117</v>
      </c>
      <c r="J648" s="91" t="s">
        <v>81</v>
      </c>
      <c r="K648" s="274">
        <v>7</v>
      </c>
      <c r="L648" s="253">
        <v>32</v>
      </c>
      <c r="M648" s="275"/>
    </row>
    <row r="649" spans="1:13">
      <c r="A649" s="156">
        <v>1</v>
      </c>
      <c r="B649" s="43" t="s">
        <v>1124</v>
      </c>
      <c r="C649" s="145" t="s">
        <v>702</v>
      </c>
      <c r="D649" s="146" t="s">
        <v>175</v>
      </c>
      <c r="E649" s="147">
        <v>8.1</v>
      </c>
      <c r="F649" s="77" t="s">
        <v>29</v>
      </c>
      <c r="G649" s="77" t="s">
        <v>30</v>
      </c>
      <c r="H649" s="91" t="s">
        <v>31</v>
      </c>
      <c r="I649" s="13" t="s">
        <v>37</v>
      </c>
      <c r="J649" s="91" t="s">
        <v>1125</v>
      </c>
      <c r="K649" s="274">
        <v>7</v>
      </c>
      <c r="L649" s="253">
        <v>32</v>
      </c>
      <c r="M649" s="275"/>
    </row>
    <row r="650" spans="1:13">
      <c r="A650" s="156">
        <v>2</v>
      </c>
      <c r="B650" s="43" t="s">
        <v>196</v>
      </c>
      <c r="C650" s="148" t="s">
        <v>1119</v>
      </c>
      <c r="D650" s="149" t="s">
        <v>112</v>
      </c>
      <c r="E650" s="147">
        <v>8.3000000000000007</v>
      </c>
      <c r="F650" s="77" t="s">
        <v>53</v>
      </c>
      <c r="G650" s="77" t="s">
        <v>30</v>
      </c>
      <c r="H650" s="91" t="s">
        <v>31</v>
      </c>
      <c r="I650" s="13" t="s">
        <v>32</v>
      </c>
      <c r="J650" s="91" t="s">
        <v>596</v>
      </c>
      <c r="K650" s="274">
        <v>6.75</v>
      </c>
      <c r="L650" s="253">
        <v>35</v>
      </c>
      <c r="M650" s="275"/>
    </row>
    <row r="651" spans="1:13">
      <c r="A651" s="156">
        <v>3</v>
      </c>
      <c r="B651" s="43" t="s">
        <v>1126</v>
      </c>
      <c r="C651" s="145" t="s">
        <v>1127</v>
      </c>
      <c r="D651" s="146" t="s">
        <v>62</v>
      </c>
      <c r="E651" s="147">
        <v>8.4</v>
      </c>
      <c r="F651" s="77" t="s">
        <v>29</v>
      </c>
      <c r="G651" s="77" t="s">
        <v>30</v>
      </c>
      <c r="H651" s="91" t="s">
        <v>31</v>
      </c>
      <c r="I651" s="13" t="s">
        <v>105</v>
      </c>
      <c r="J651" s="91" t="s">
        <v>738</v>
      </c>
      <c r="K651" s="274">
        <v>6.75</v>
      </c>
      <c r="L651" s="253">
        <v>35</v>
      </c>
      <c r="M651" s="275"/>
    </row>
    <row r="652" spans="1:13">
      <c r="A652" s="156">
        <v>4</v>
      </c>
      <c r="B652" s="12" t="s">
        <v>459</v>
      </c>
      <c r="C652" s="13" t="s">
        <v>1128</v>
      </c>
      <c r="D652" s="78" t="s">
        <v>584</v>
      </c>
      <c r="E652" s="79">
        <v>8.1999999999999993</v>
      </c>
      <c r="F652" s="77" t="s">
        <v>29</v>
      </c>
      <c r="G652" s="77" t="s">
        <v>30</v>
      </c>
      <c r="H652" s="91" t="s">
        <v>31</v>
      </c>
      <c r="I652" s="13" t="s">
        <v>206</v>
      </c>
      <c r="J652" s="91" t="s">
        <v>1129</v>
      </c>
      <c r="K652" s="274">
        <v>6.75</v>
      </c>
      <c r="L652" s="253">
        <v>35</v>
      </c>
      <c r="M652" s="275"/>
    </row>
    <row r="653" spans="1:13">
      <c r="A653" s="156">
        <v>5</v>
      </c>
      <c r="B653" s="12" t="s">
        <v>432</v>
      </c>
      <c r="C653" s="13" t="s">
        <v>1130</v>
      </c>
      <c r="D653" s="78" t="s">
        <v>355</v>
      </c>
      <c r="E653" s="79">
        <v>8.3000000000000007</v>
      </c>
      <c r="F653" s="77" t="s">
        <v>72</v>
      </c>
      <c r="G653" s="77" t="s">
        <v>73</v>
      </c>
      <c r="H653" s="91" t="s">
        <v>31</v>
      </c>
      <c r="I653" s="13" t="s">
        <v>74</v>
      </c>
      <c r="J653" s="91" t="s">
        <v>1131</v>
      </c>
      <c r="K653" s="274">
        <v>6.75</v>
      </c>
      <c r="L653" s="253">
        <v>35</v>
      </c>
      <c r="M653" s="275"/>
    </row>
    <row r="654" spans="1:13">
      <c r="A654" s="156">
        <v>6</v>
      </c>
      <c r="B654" s="12" t="s">
        <v>287</v>
      </c>
      <c r="C654" s="13" t="s">
        <v>1132</v>
      </c>
      <c r="D654" s="78" t="s">
        <v>634</v>
      </c>
      <c r="E654" s="79">
        <v>8.1999999999999993</v>
      </c>
      <c r="F654" s="77" t="s">
        <v>29</v>
      </c>
      <c r="G654" s="77" t="s">
        <v>164</v>
      </c>
      <c r="H654" s="91" t="s">
        <v>31</v>
      </c>
      <c r="I654" s="13" t="s">
        <v>93</v>
      </c>
      <c r="J654" s="91" t="s">
        <v>622</v>
      </c>
      <c r="K654" s="274">
        <v>6.5</v>
      </c>
      <c r="L654" s="253">
        <v>39</v>
      </c>
      <c r="M654" s="275"/>
    </row>
    <row r="655" spans="1:13">
      <c r="A655" s="156">
        <v>7</v>
      </c>
      <c r="B655" s="43" t="s">
        <v>176</v>
      </c>
      <c r="C655" s="148" t="s">
        <v>1133</v>
      </c>
      <c r="D655" s="149" t="s">
        <v>423</v>
      </c>
      <c r="E655" s="147">
        <v>8.1999999999999993</v>
      </c>
      <c r="F655" s="77" t="s">
        <v>29</v>
      </c>
      <c r="G655" s="77" t="s">
        <v>30</v>
      </c>
      <c r="H655" s="91" t="s">
        <v>31</v>
      </c>
      <c r="I655" s="13" t="s">
        <v>54</v>
      </c>
      <c r="J655" s="91" t="s">
        <v>752</v>
      </c>
      <c r="K655" s="274">
        <v>6.5</v>
      </c>
      <c r="L655" s="253">
        <v>39</v>
      </c>
      <c r="M655" s="275"/>
    </row>
    <row r="656" spans="1:13">
      <c r="A656" s="156">
        <v>8</v>
      </c>
      <c r="B656" s="12" t="s">
        <v>293</v>
      </c>
      <c r="C656" s="13" t="s">
        <v>148</v>
      </c>
      <c r="D656" s="78" t="s">
        <v>240</v>
      </c>
      <c r="E656" s="79">
        <v>8.1</v>
      </c>
      <c r="F656" s="77" t="s">
        <v>29</v>
      </c>
      <c r="G656" s="77" t="s">
        <v>30</v>
      </c>
      <c r="H656" s="91" t="s">
        <v>31</v>
      </c>
      <c r="I656" s="13" t="s">
        <v>230</v>
      </c>
      <c r="J656" s="91" t="s">
        <v>1002</v>
      </c>
      <c r="K656" s="274">
        <v>6.5</v>
      </c>
      <c r="L656" s="253">
        <v>39</v>
      </c>
      <c r="M656" s="275"/>
    </row>
    <row r="657" spans="1:13">
      <c r="A657" s="156">
        <v>9</v>
      </c>
      <c r="B657" s="12" t="s">
        <v>475</v>
      </c>
      <c r="C657" s="13" t="s">
        <v>1134</v>
      </c>
      <c r="D657" s="78" t="s">
        <v>275</v>
      </c>
      <c r="E657" s="79">
        <v>8.1</v>
      </c>
      <c r="F657" s="77" t="s">
        <v>53</v>
      </c>
      <c r="G657" s="77" t="s">
        <v>30</v>
      </c>
      <c r="H657" s="91" t="s">
        <v>31</v>
      </c>
      <c r="I657" s="13" t="s">
        <v>80</v>
      </c>
      <c r="J657" s="91" t="s">
        <v>477</v>
      </c>
      <c r="K657" s="274">
        <v>6.25</v>
      </c>
      <c r="L657" s="253">
        <v>42</v>
      </c>
      <c r="M657" s="275"/>
    </row>
    <row r="658" spans="1:13">
      <c r="A658" s="156">
        <v>10</v>
      </c>
      <c r="B658" s="12" t="s">
        <v>331</v>
      </c>
      <c r="C658" s="13" t="s">
        <v>1135</v>
      </c>
      <c r="D658" s="78" t="s">
        <v>275</v>
      </c>
      <c r="E658" s="79">
        <v>8.1</v>
      </c>
      <c r="F658" s="77" t="s">
        <v>29</v>
      </c>
      <c r="G658" s="77" t="s">
        <v>30</v>
      </c>
      <c r="H658" s="91" t="s">
        <v>31</v>
      </c>
      <c r="I658" s="13" t="s">
        <v>230</v>
      </c>
      <c r="J658" s="91" t="s">
        <v>482</v>
      </c>
      <c r="K658" s="274">
        <v>6.25</v>
      </c>
      <c r="L658" s="253">
        <v>42</v>
      </c>
      <c r="M658" s="275"/>
    </row>
    <row r="659" spans="1:13">
      <c r="A659" s="156">
        <v>11</v>
      </c>
      <c r="B659" s="16" t="s">
        <v>421</v>
      </c>
      <c r="C659" s="13" t="s">
        <v>745</v>
      </c>
      <c r="D659" s="78" t="s">
        <v>493</v>
      </c>
      <c r="E659" s="82">
        <v>8.1</v>
      </c>
      <c r="F659" s="83" t="s">
        <v>29</v>
      </c>
      <c r="G659" s="83" t="s">
        <v>164</v>
      </c>
      <c r="H659" s="115" t="s">
        <v>31</v>
      </c>
      <c r="I659" s="13" t="s">
        <v>93</v>
      </c>
      <c r="J659" s="91" t="s">
        <v>472</v>
      </c>
      <c r="K659" s="274">
        <v>6.25</v>
      </c>
      <c r="L659" s="253">
        <v>42</v>
      </c>
      <c r="M659" s="275"/>
    </row>
    <row r="660" spans="1:13">
      <c r="A660" s="156">
        <v>12</v>
      </c>
      <c r="B660" s="43" t="s">
        <v>1136</v>
      </c>
      <c r="C660" s="145" t="s">
        <v>1095</v>
      </c>
      <c r="D660" s="146" t="s">
        <v>141</v>
      </c>
      <c r="E660" s="147">
        <v>8.8000000000000007</v>
      </c>
      <c r="F660" s="77" t="s">
        <v>29</v>
      </c>
      <c r="G660" s="77" t="s">
        <v>30</v>
      </c>
      <c r="H660" s="91" t="s">
        <v>31</v>
      </c>
      <c r="I660" s="13" t="s">
        <v>105</v>
      </c>
      <c r="J660" s="91" t="s">
        <v>1086</v>
      </c>
      <c r="K660" s="274">
        <v>6.25</v>
      </c>
      <c r="L660" s="253">
        <v>42</v>
      </c>
      <c r="M660" s="275"/>
    </row>
    <row r="661" spans="1:13">
      <c r="A661" s="156">
        <v>13</v>
      </c>
      <c r="B661" s="12" t="s">
        <v>304</v>
      </c>
      <c r="C661" s="13" t="s">
        <v>541</v>
      </c>
      <c r="D661" s="78" t="s">
        <v>159</v>
      </c>
      <c r="E661" s="79">
        <v>8.1</v>
      </c>
      <c r="F661" s="77" t="s">
        <v>29</v>
      </c>
      <c r="G661" s="77" t="s">
        <v>30</v>
      </c>
      <c r="H661" s="91" t="s">
        <v>31</v>
      </c>
      <c r="I661" s="13" t="s">
        <v>182</v>
      </c>
      <c r="J661" s="91" t="s">
        <v>1137</v>
      </c>
      <c r="K661" s="274">
        <v>6.25</v>
      </c>
      <c r="L661" s="253">
        <v>42</v>
      </c>
      <c r="M661" s="275"/>
    </row>
    <row r="662" spans="1:13">
      <c r="A662" s="156">
        <v>14</v>
      </c>
      <c r="B662" s="43" t="s">
        <v>639</v>
      </c>
      <c r="C662" s="148" t="s">
        <v>1138</v>
      </c>
      <c r="D662" s="149" t="s">
        <v>109</v>
      </c>
      <c r="E662" s="147">
        <v>8.3000000000000007</v>
      </c>
      <c r="F662" s="77" t="s">
        <v>53</v>
      </c>
      <c r="G662" s="77" t="s">
        <v>30</v>
      </c>
      <c r="H662" s="91" t="s">
        <v>31</v>
      </c>
      <c r="I662" s="13" t="s">
        <v>100</v>
      </c>
      <c r="J662" s="91" t="s">
        <v>1139</v>
      </c>
      <c r="K662" s="274">
        <v>6.25</v>
      </c>
      <c r="L662" s="253">
        <v>42</v>
      </c>
      <c r="M662" s="275"/>
    </row>
    <row r="663" spans="1:13">
      <c r="A663" s="156">
        <v>15</v>
      </c>
      <c r="B663" s="12" t="s">
        <v>427</v>
      </c>
      <c r="C663" s="13" t="s">
        <v>1140</v>
      </c>
      <c r="D663" s="78" t="s">
        <v>548</v>
      </c>
      <c r="E663" s="79">
        <v>8.1999999999999993</v>
      </c>
      <c r="F663" s="77" t="s">
        <v>29</v>
      </c>
      <c r="G663" s="77" t="s">
        <v>30</v>
      </c>
      <c r="H663" s="91" t="s">
        <v>31</v>
      </c>
      <c r="I663" s="13" t="s">
        <v>230</v>
      </c>
      <c r="J663" s="91" t="s">
        <v>196</v>
      </c>
      <c r="K663" s="274">
        <v>6</v>
      </c>
      <c r="L663" s="253">
        <v>48</v>
      </c>
      <c r="M663" s="275"/>
    </row>
    <row r="664" spans="1:13">
      <c r="A664" s="156">
        <v>16</v>
      </c>
      <c r="B664" s="12" t="s">
        <v>417</v>
      </c>
      <c r="C664" s="13" t="s">
        <v>1141</v>
      </c>
      <c r="D664" s="78" t="s">
        <v>205</v>
      </c>
      <c r="E664" s="79">
        <v>8.1</v>
      </c>
      <c r="F664" s="77" t="s">
        <v>53</v>
      </c>
      <c r="G664" s="77" t="s">
        <v>164</v>
      </c>
      <c r="H664" s="91" t="s">
        <v>31</v>
      </c>
      <c r="I664" s="13" t="s">
        <v>93</v>
      </c>
      <c r="J664" s="91" t="s">
        <v>139</v>
      </c>
      <c r="K664" s="274">
        <v>5.5</v>
      </c>
      <c r="L664" s="253">
        <v>49</v>
      </c>
      <c r="M664" s="275"/>
    </row>
    <row r="665" spans="1:13">
      <c r="A665" s="156">
        <v>17</v>
      </c>
      <c r="B665" s="43" t="s">
        <v>908</v>
      </c>
      <c r="C665" s="145" t="s">
        <v>1142</v>
      </c>
      <c r="D665" s="146" t="s">
        <v>163</v>
      </c>
      <c r="E665" s="147">
        <v>8.3000000000000007</v>
      </c>
      <c r="F665" s="77" t="s">
        <v>29</v>
      </c>
      <c r="G665" s="77" t="s">
        <v>30</v>
      </c>
      <c r="H665" s="91" t="s">
        <v>31</v>
      </c>
      <c r="I665" s="13" t="s">
        <v>105</v>
      </c>
      <c r="J665" s="91" t="s">
        <v>91</v>
      </c>
      <c r="K665" s="274">
        <v>5.25</v>
      </c>
      <c r="L665" s="253">
        <v>50</v>
      </c>
      <c r="M665" s="275"/>
    </row>
    <row r="666" spans="1:13">
      <c r="A666" s="156">
        <v>18</v>
      </c>
      <c r="B666" s="12" t="s">
        <v>406</v>
      </c>
      <c r="C666" s="13" t="s">
        <v>1143</v>
      </c>
      <c r="D666" s="78" t="s">
        <v>423</v>
      </c>
      <c r="E666" s="79">
        <v>8.1</v>
      </c>
      <c r="F666" s="77" t="s">
        <v>53</v>
      </c>
      <c r="G666" s="77" t="s">
        <v>30</v>
      </c>
      <c r="H666" s="91" t="s">
        <v>31</v>
      </c>
      <c r="I666" s="13" t="s">
        <v>182</v>
      </c>
      <c r="J666" s="91" t="s">
        <v>527</v>
      </c>
      <c r="K666" s="274">
        <v>5</v>
      </c>
      <c r="L666" s="253">
        <v>51</v>
      </c>
      <c r="M666" s="275"/>
    </row>
    <row r="667" spans="1:13">
      <c r="A667" s="156">
        <v>19</v>
      </c>
      <c r="B667" s="12" t="s">
        <v>89</v>
      </c>
      <c r="C667" s="13" t="s">
        <v>1144</v>
      </c>
      <c r="D667" s="78" t="s">
        <v>653</v>
      </c>
      <c r="E667" s="79">
        <v>8.1999999999999993</v>
      </c>
      <c r="F667" s="77" t="s">
        <v>53</v>
      </c>
      <c r="G667" s="77" t="s">
        <v>30</v>
      </c>
      <c r="H667" s="91" t="s">
        <v>31</v>
      </c>
      <c r="I667" s="13" t="s">
        <v>182</v>
      </c>
      <c r="J667" s="91" t="s">
        <v>1145</v>
      </c>
      <c r="K667" s="274">
        <v>4.75</v>
      </c>
      <c r="L667" s="253">
        <v>52</v>
      </c>
      <c r="M667" s="275"/>
    </row>
    <row r="668" spans="1:13">
      <c r="A668" s="156">
        <v>20</v>
      </c>
      <c r="B668" s="43" t="s">
        <v>420</v>
      </c>
      <c r="C668" s="148" t="s">
        <v>1146</v>
      </c>
      <c r="D668" s="149" t="s">
        <v>593</v>
      </c>
      <c r="E668" s="147">
        <v>8.4</v>
      </c>
      <c r="F668" s="77" t="s">
        <v>53</v>
      </c>
      <c r="G668" s="77" t="s">
        <v>30</v>
      </c>
      <c r="H668" s="91" t="s">
        <v>31</v>
      </c>
      <c r="I668" s="13" t="s">
        <v>32</v>
      </c>
      <c r="J668" s="91" t="s">
        <v>248</v>
      </c>
      <c r="K668" s="274">
        <v>4.5</v>
      </c>
      <c r="L668" s="253">
        <v>53</v>
      </c>
      <c r="M668" s="275"/>
    </row>
    <row r="669" spans="1:13">
      <c r="A669" s="156">
        <v>21</v>
      </c>
      <c r="B669" s="12" t="s">
        <v>443</v>
      </c>
      <c r="C669" s="13" t="s">
        <v>1147</v>
      </c>
      <c r="D669" s="78" t="s">
        <v>132</v>
      </c>
      <c r="E669" s="79">
        <v>8.1</v>
      </c>
      <c r="F669" s="77" t="s">
        <v>53</v>
      </c>
      <c r="G669" s="77" t="s">
        <v>30</v>
      </c>
      <c r="H669" s="91" t="s">
        <v>31</v>
      </c>
      <c r="I669" s="13" t="s">
        <v>182</v>
      </c>
      <c r="J669" s="91" t="s">
        <v>576</v>
      </c>
      <c r="K669" s="274">
        <v>4.25</v>
      </c>
      <c r="L669" s="253">
        <v>54</v>
      </c>
      <c r="M669" s="275"/>
    </row>
    <row r="670" spans="1:13">
      <c r="A670" s="157">
        <v>1</v>
      </c>
      <c r="B670" s="48" t="s">
        <v>655</v>
      </c>
      <c r="C670" s="158" t="s">
        <v>1148</v>
      </c>
      <c r="D670" s="159" t="s">
        <v>234</v>
      </c>
      <c r="E670" s="160">
        <v>8.3000000000000007</v>
      </c>
      <c r="F670" s="71" t="s">
        <v>29</v>
      </c>
      <c r="G670" s="71" t="s">
        <v>30</v>
      </c>
      <c r="H670" s="72" t="s">
        <v>1149</v>
      </c>
      <c r="I670" s="6" t="s">
        <v>32</v>
      </c>
      <c r="J670" s="72" t="s">
        <v>225</v>
      </c>
      <c r="K670" s="274">
        <v>15.8</v>
      </c>
      <c r="L670" s="253">
        <v>1</v>
      </c>
      <c r="M670" s="275" t="s">
        <v>780</v>
      </c>
    </row>
    <row r="671" spans="1:13">
      <c r="A671" s="157">
        <v>2</v>
      </c>
      <c r="B671" s="48" t="s">
        <v>1150</v>
      </c>
      <c r="C671" s="161" t="s">
        <v>870</v>
      </c>
      <c r="D671" s="162" t="s">
        <v>595</v>
      </c>
      <c r="E671" s="160">
        <v>8.5</v>
      </c>
      <c r="F671" s="71" t="s">
        <v>29</v>
      </c>
      <c r="G671" s="71" t="s">
        <v>30</v>
      </c>
      <c r="H671" s="72" t="s">
        <v>1149</v>
      </c>
      <c r="I671" s="6" t="s">
        <v>58</v>
      </c>
      <c r="J671" s="72" t="s">
        <v>1088</v>
      </c>
      <c r="K671" s="274">
        <v>13.95</v>
      </c>
      <c r="L671" s="253">
        <v>2</v>
      </c>
      <c r="M671" s="275" t="s">
        <v>19</v>
      </c>
    </row>
    <row r="672" spans="1:13">
      <c r="A672" s="157">
        <v>3</v>
      </c>
      <c r="B672" s="48" t="s">
        <v>700</v>
      </c>
      <c r="C672" s="158" t="s">
        <v>1151</v>
      </c>
      <c r="D672" s="159" t="s">
        <v>42</v>
      </c>
      <c r="E672" s="160">
        <v>8.1999999999999993</v>
      </c>
      <c r="F672" s="71" t="s">
        <v>29</v>
      </c>
      <c r="G672" s="71" t="s">
        <v>30</v>
      </c>
      <c r="H672" s="72" t="s">
        <v>1149</v>
      </c>
      <c r="I672" s="6" t="s">
        <v>117</v>
      </c>
      <c r="J672" s="72" t="s">
        <v>1057</v>
      </c>
      <c r="K672" s="274">
        <v>13.75</v>
      </c>
      <c r="L672" s="253">
        <v>3</v>
      </c>
      <c r="M672" s="275" t="s">
        <v>19</v>
      </c>
    </row>
    <row r="673" spans="1:13">
      <c r="A673" s="157">
        <v>4</v>
      </c>
      <c r="B673" s="48" t="s">
        <v>1137</v>
      </c>
      <c r="C673" s="161" t="s">
        <v>1152</v>
      </c>
      <c r="D673" s="162" t="s">
        <v>132</v>
      </c>
      <c r="E673" s="160">
        <v>8.5</v>
      </c>
      <c r="F673" s="71" t="s">
        <v>53</v>
      </c>
      <c r="G673" s="71" t="s">
        <v>30</v>
      </c>
      <c r="H673" s="72" t="s">
        <v>1149</v>
      </c>
      <c r="I673" s="6" t="s">
        <v>105</v>
      </c>
      <c r="J673" s="72" t="s">
        <v>714</v>
      </c>
      <c r="K673" s="274">
        <v>13.3</v>
      </c>
      <c r="L673" s="253">
        <v>4</v>
      </c>
      <c r="M673" s="275" t="s">
        <v>19</v>
      </c>
    </row>
    <row r="674" spans="1:13">
      <c r="A674" s="157">
        <v>5</v>
      </c>
      <c r="B674" s="49" t="s">
        <v>596</v>
      </c>
      <c r="C674" s="158" t="s">
        <v>640</v>
      </c>
      <c r="D674" s="159" t="s">
        <v>333</v>
      </c>
      <c r="E674" s="163">
        <v>8.1</v>
      </c>
      <c r="F674" s="103" t="s">
        <v>53</v>
      </c>
      <c r="G674" s="103" t="s">
        <v>30</v>
      </c>
      <c r="H674" s="104" t="s">
        <v>1149</v>
      </c>
      <c r="I674" s="6" t="s">
        <v>100</v>
      </c>
      <c r="J674" s="72" t="s">
        <v>38</v>
      </c>
      <c r="K674" s="274">
        <v>13.25</v>
      </c>
      <c r="L674" s="253">
        <v>5</v>
      </c>
      <c r="M674" s="275" t="s">
        <v>20</v>
      </c>
    </row>
    <row r="675" spans="1:13">
      <c r="A675" s="157">
        <v>6</v>
      </c>
      <c r="B675" s="48" t="s">
        <v>981</v>
      </c>
      <c r="C675" s="161" t="s">
        <v>1153</v>
      </c>
      <c r="D675" s="162" t="s">
        <v>548</v>
      </c>
      <c r="E675" s="160">
        <v>8.1</v>
      </c>
      <c r="F675" s="71" t="s">
        <v>29</v>
      </c>
      <c r="G675" s="71" t="s">
        <v>30</v>
      </c>
      <c r="H675" s="72" t="s">
        <v>1149</v>
      </c>
      <c r="I675" s="6" t="s">
        <v>167</v>
      </c>
      <c r="J675" s="72" t="s">
        <v>680</v>
      </c>
      <c r="K675" s="274">
        <v>13.05</v>
      </c>
      <c r="L675" s="253">
        <v>6</v>
      </c>
      <c r="M675" s="275" t="s">
        <v>20</v>
      </c>
    </row>
    <row r="676" spans="1:13">
      <c r="A676" s="157">
        <v>7</v>
      </c>
      <c r="B676" s="48" t="s">
        <v>576</v>
      </c>
      <c r="C676" s="158" t="s">
        <v>1154</v>
      </c>
      <c r="D676" s="159" t="s">
        <v>1155</v>
      </c>
      <c r="E676" s="160">
        <v>8.3000000000000007</v>
      </c>
      <c r="F676" s="71" t="s">
        <v>29</v>
      </c>
      <c r="G676" s="71" t="s">
        <v>30</v>
      </c>
      <c r="H676" s="72" t="s">
        <v>1149</v>
      </c>
      <c r="I676" s="6" t="s">
        <v>32</v>
      </c>
      <c r="J676" s="72" t="s">
        <v>1156</v>
      </c>
      <c r="K676" s="274">
        <v>12.8</v>
      </c>
      <c r="L676" s="253">
        <v>7</v>
      </c>
      <c r="M676" s="275" t="s">
        <v>20</v>
      </c>
    </row>
    <row r="677" spans="1:13">
      <c r="A677" s="157">
        <v>8</v>
      </c>
      <c r="B677" s="5" t="s">
        <v>89</v>
      </c>
      <c r="C677" s="6" t="s">
        <v>640</v>
      </c>
      <c r="D677" s="69" t="s">
        <v>1157</v>
      </c>
      <c r="E677" s="70">
        <v>8.4</v>
      </c>
      <c r="F677" s="71" t="s">
        <v>72</v>
      </c>
      <c r="G677" s="71" t="s">
        <v>30</v>
      </c>
      <c r="H677" s="72" t="s">
        <v>1149</v>
      </c>
      <c r="I677" s="6" t="s">
        <v>74</v>
      </c>
      <c r="J677" s="72" t="s">
        <v>267</v>
      </c>
      <c r="K677" s="274">
        <v>12.55</v>
      </c>
      <c r="L677" s="253">
        <v>8</v>
      </c>
      <c r="M677" s="275" t="s">
        <v>20</v>
      </c>
    </row>
    <row r="678" spans="1:13">
      <c r="A678" s="157">
        <v>9</v>
      </c>
      <c r="B678" s="5" t="s">
        <v>208</v>
      </c>
      <c r="C678" s="6" t="s">
        <v>1158</v>
      </c>
      <c r="D678" s="69" t="s">
        <v>275</v>
      </c>
      <c r="E678" s="70">
        <v>8.3000000000000007</v>
      </c>
      <c r="F678" s="71" t="s">
        <v>29</v>
      </c>
      <c r="G678" s="71" t="s">
        <v>30</v>
      </c>
      <c r="H678" s="72" t="s">
        <v>1149</v>
      </c>
      <c r="I678" s="6" t="s">
        <v>182</v>
      </c>
      <c r="J678" s="72" t="s">
        <v>475</v>
      </c>
      <c r="K678" s="274">
        <v>12.5</v>
      </c>
      <c r="L678" s="253">
        <v>9</v>
      </c>
      <c r="M678" s="275" t="s">
        <v>20</v>
      </c>
    </row>
    <row r="679" spans="1:13">
      <c r="A679" s="157">
        <v>10</v>
      </c>
      <c r="B679" s="48" t="s">
        <v>622</v>
      </c>
      <c r="C679" s="158" t="s">
        <v>1159</v>
      </c>
      <c r="D679" s="159" t="s">
        <v>1160</v>
      </c>
      <c r="E679" s="160">
        <v>8.1</v>
      </c>
      <c r="F679" s="71" t="s">
        <v>72</v>
      </c>
      <c r="G679" s="71" t="s">
        <v>30</v>
      </c>
      <c r="H679" s="72" t="s">
        <v>1149</v>
      </c>
      <c r="I679" s="6" t="s">
        <v>100</v>
      </c>
      <c r="J679" s="72" t="s">
        <v>396</v>
      </c>
      <c r="K679" s="274">
        <v>11.65</v>
      </c>
      <c r="L679" s="253">
        <v>10</v>
      </c>
      <c r="M679" s="275" t="s">
        <v>20</v>
      </c>
    </row>
    <row r="680" spans="1:13">
      <c r="A680" s="157">
        <v>11</v>
      </c>
      <c r="B680" s="5" t="s">
        <v>635</v>
      </c>
      <c r="C680" s="6" t="s">
        <v>1161</v>
      </c>
      <c r="D680" s="105" t="s">
        <v>186</v>
      </c>
      <c r="E680" s="160">
        <v>8.1</v>
      </c>
      <c r="F680" s="71" t="s">
        <v>29</v>
      </c>
      <c r="G680" s="71" t="s">
        <v>30</v>
      </c>
      <c r="H680" s="72" t="s">
        <v>1149</v>
      </c>
      <c r="I680" s="6" t="s">
        <v>122</v>
      </c>
      <c r="J680" s="72" t="s">
        <v>45</v>
      </c>
      <c r="K680" s="274">
        <v>11.5</v>
      </c>
      <c r="L680" s="253">
        <v>11</v>
      </c>
      <c r="M680" s="275" t="s">
        <v>20</v>
      </c>
    </row>
    <row r="681" spans="1:13">
      <c r="A681" s="157">
        <v>12</v>
      </c>
      <c r="B681" s="5" t="s">
        <v>26</v>
      </c>
      <c r="C681" s="6" t="s">
        <v>1162</v>
      </c>
      <c r="D681" s="69" t="s">
        <v>1163</v>
      </c>
      <c r="E681" s="70">
        <v>8.1</v>
      </c>
      <c r="F681" s="71" t="s">
        <v>72</v>
      </c>
      <c r="G681" s="71" t="s">
        <v>30</v>
      </c>
      <c r="H681" s="72" t="s">
        <v>1149</v>
      </c>
      <c r="I681" s="6" t="s">
        <v>74</v>
      </c>
      <c r="J681" s="72" t="s">
        <v>1164</v>
      </c>
      <c r="K681" s="274">
        <v>11.45</v>
      </c>
      <c r="L681" s="253">
        <v>12</v>
      </c>
      <c r="M681" s="275" t="s">
        <v>20</v>
      </c>
    </row>
    <row r="682" spans="1:13">
      <c r="A682" s="157">
        <v>13</v>
      </c>
      <c r="B682" s="48" t="s">
        <v>1044</v>
      </c>
      <c r="C682" s="161" t="s">
        <v>1165</v>
      </c>
      <c r="D682" s="162" t="s">
        <v>52</v>
      </c>
      <c r="E682" s="160">
        <v>8.5</v>
      </c>
      <c r="F682" s="71" t="s">
        <v>29</v>
      </c>
      <c r="G682" s="71" t="s">
        <v>30</v>
      </c>
      <c r="H682" s="72" t="s">
        <v>1149</v>
      </c>
      <c r="I682" s="6" t="s">
        <v>105</v>
      </c>
      <c r="J682" s="72" t="s">
        <v>316</v>
      </c>
      <c r="K682" s="274">
        <v>11.2</v>
      </c>
      <c r="L682" s="253">
        <v>13</v>
      </c>
      <c r="M682" s="275" t="s">
        <v>20</v>
      </c>
    </row>
    <row r="683" spans="1:13">
      <c r="A683" s="157">
        <v>14</v>
      </c>
      <c r="B683" s="48" t="s">
        <v>615</v>
      </c>
      <c r="C683" s="158" t="s">
        <v>1166</v>
      </c>
      <c r="D683" s="159" t="s">
        <v>278</v>
      </c>
      <c r="E683" s="160">
        <v>8.3000000000000007</v>
      </c>
      <c r="F683" s="71" t="s">
        <v>29</v>
      </c>
      <c r="G683" s="71" t="s">
        <v>30</v>
      </c>
      <c r="H683" s="72" t="s">
        <v>1149</v>
      </c>
      <c r="I683" s="6" t="s">
        <v>32</v>
      </c>
      <c r="J683" s="72" t="s">
        <v>441</v>
      </c>
      <c r="K683" s="274">
        <v>11</v>
      </c>
      <c r="L683" s="253">
        <v>14</v>
      </c>
      <c r="M683" s="275" t="s">
        <v>20</v>
      </c>
    </row>
    <row r="684" spans="1:13">
      <c r="A684" s="157">
        <v>15</v>
      </c>
      <c r="B684" s="48" t="s">
        <v>620</v>
      </c>
      <c r="C684" s="158" t="s">
        <v>1167</v>
      </c>
      <c r="D684" s="159" t="s">
        <v>466</v>
      </c>
      <c r="E684" s="160">
        <v>8.3000000000000007</v>
      </c>
      <c r="F684" s="71" t="s">
        <v>29</v>
      </c>
      <c r="G684" s="71" t="s">
        <v>30</v>
      </c>
      <c r="H684" s="72" t="s">
        <v>1149</v>
      </c>
      <c r="I684" s="6" t="s">
        <v>172</v>
      </c>
      <c r="J684" s="72" t="s">
        <v>77</v>
      </c>
      <c r="K684" s="274">
        <v>10.95</v>
      </c>
      <c r="L684" s="253">
        <v>15</v>
      </c>
      <c r="M684" s="275" t="s">
        <v>21</v>
      </c>
    </row>
    <row r="685" spans="1:13">
      <c r="A685" s="157">
        <v>16</v>
      </c>
      <c r="B685" s="48" t="s">
        <v>1168</v>
      </c>
      <c r="C685" s="161" t="s">
        <v>1169</v>
      </c>
      <c r="D685" s="162" t="s">
        <v>423</v>
      </c>
      <c r="E685" s="160">
        <v>8.1</v>
      </c>
      <c r="F685" s="71" t="s">
        <v>29</v>
      </c>
      <c r="G685" s="71" t="s">
        <v>30</v>
      </c>
      <c r="H685" s="72" t="s">
        <v>1149</v>
      </c>
      <c r="I685" s="6" t="s">
        <v>105</v>
      </c>
      <c r="J685" s="72" t="s">
        <v>554</v>
      </c>
      <c r="K685" s="274">
        <v>10.95</v>
      </c>
      <c r="L685" s="253">
        <v>15</v>
      </c>
      <c r="M685" s="275" t="s">
        <v>21</v>
      </c>
    </row>
    <row r="686" spans="1:13">
      <c r="A686" s="164">
        <v>1</v>
      </c>
      <c r="B686" s="48" t="s">
        <v>710</v>
      </c>
      <c r="C686" s="158" t="s">
        <v>1170</v>
      </c>
      <c r="D686" s="159" t="s">
        <v>1063</v>
      </c>
      <c r="E686" s="160">
        <v>8.1999999999999993</v>
      </c>
      <c r="F686" s="71" t="s">
        <v>29</v>
      </c>
      <c r="G686" s="71" t="s">
        <v>30</v>
      </c>
      <c r="H686" s="72" t="s">
        <v>1149</v>
      </c>
      <c r="I686" s="6" t="s">
        <v>117</v>
      </c>
      <c r="J686" s="72" t="s">
        <v>624</v>
      </c>
      <c r="K686" s="274">
        <v>10.8</v>
      </c>
      <c r="L686" s="253">
        <v>17</v>
      </c>
      <c r="M686" s="275" t="s">
        <v>21</v>
      </c>
    </row>
    <row r="687" spans="1:13">
      <c r="A687" s="164">
        <v>2</v>
      </c>
      <c r="B687" s="48" t="s">
        <v>1100</v>
      </c>
      <c r="C687" s="161" t="s">
        <v>1171</v>
      </c>
      <c r="D687" s="162" t="s">
        <v>212</v>
      </c>
      <c r="E687" s="160">
        <v>8.1</v>
      </c>
      <c r="F687" s="71" t="s">
        <v>29</v>
      </c>
      <c r="G687" s="71" t="s">
        <v>30</v>
      </c>
      <c r="H687" s="72" t="s">
        <v>1149</v>
      </c>
      <c r="I687" s="6" t="s">
        <v>167</v>
      </c>
      <c r="J687" s="72" t="s">
        <v>1172</v>
      </c>
      <c r="K687" s="274">
        <v>10.65</v>
      </c>
      <c r="L687" s="253">
        <v>18</v>
      </c>
      <c r="M687" s="275" t="s">
        <v>21</v>
      </c>
    </row>
    <row r="688" spans="1:13">
      <c r="A688" s="164">
        <v>3</v>
      </c>
      <c r="B688" s="49" t="s">
        <v>677</v>
      </c>
      <c r="C688" s="158" t="s">
        <v>1173</v>
      </c>
      <c r="D688" s="159" t="s">
        <v>66</v>
      </c>
      <c r="E688" s="163">
        <v>8.1999999999999993</v>
      </c>
      <c r="F688" s="103" t="s">
        <v>29</v>
      </c>
      <c r="G688" s="103" t="s">
        <v>30</v>
      </c>
      <c r="H688" s="104" t="s">
        <v>1149</v>
      </c>
      <c r="I688" s="6" t="s">
        <v>54</v>
      </c>
      <c r="J688" s="72" t="s">
        <v>793</v>
      </c>
      <c r="K688" s="274">
        <v>10.4</v>
      </c>
      <c r="L688" s="253">
        <v>19</v>
      </c>
      <c r="M688" s="275" t="s">
        <v>21</v>
      </c>
    </row>
    <row r="689" spans="1:37">
      <c r="A689" s="164">
        <v>4</v>
      </c>
      <c r="B689" s="5" t="s">
        <v>139</v>
      </c>
      <c r="C689" s="6" t="s">
        <v>928</v>
      </c>
      <c r="D689" s="69" t="s">
        <v>1174</v>
      </c>
      <c r="E689" s="70">
        <v>8.3000000000000007</v>
      </c>
      <c r="F689" s="71" t="s">
        <v>29</v>
      </c>
      <c r="G689" s="71" t="s">
        <v>30</v>
      </c>
      <c r="H689" s="72" t="s">
        <v>1149</v>
      </c>
      <c r="I689" s="6" t="s">
        <v>182</v>
      </c>
      <c r="J689" s="72" t="s">
        <v>1073</v>
      </c>
      <c r="K689" s="274">
        <v>10.4</v>
      </c>
      <c r="L689" s="253">
        <v>19</v>
      </c>
      <c r="M689" s="275" t="s">
        <v>21</v>
      </c>
    </row>
    <row r="690" spans="1:37" s="248" customFormat="1">
      <c r="A690" s="164">
        <v>5</v>
      </c>
      <c r="B690" s="48" t="s">
        <v>1175</v>
      </c>
      <c r="C690" s="161" t="s">
        <v>1176</v>
      </c>
      <c r="D690" s="162" t="s">
        <v>857</v>
      </c>
      <c r="E690" s="160">
        <v>8.6999999999999993</v>
      </c>
      <c r="F690" s="71" t="s">
        <v>29</v>
      </c>
      <c r="G690" s="71" t="s">
        <v>30</v>
      </c>
      <c r="H690" s="72" t="s">
        <v>1149</v>
      </c>
      <c r="I690" s="6" t="s">
        <v>58</v>
      </c>
      <c r="J690" s="72" t="s">
        <v>147</v>
      </c>
      <c r="K690" s="274">
        <v>10.35</v>
      </c>
      <c r="L690" s="253">
        <v>21</v>
      </c>
      <c r="M690" s="275" t="s">
        <v>21</v>
      </c>
      <c r="AI690" s="288"/>
      <c r="AK690" s="289"/>
    </row>
    <row r="691" spans="1:37">
      <c r="A691" s="164">
        <v>6</v>
      </c>
      <c r="B691" s="48" t="s">
        <v>660</v>
      </c>
      <c r="C691" s="158" t="s">
        <v>669</v>
      </c>
      <c r="D691" s="159" t="s">
        <v>275</v>
      </c>
      <c r="E691" s="160">
        <v>8.1</v>
      </c>
      <c r="F691" s="71" t="s">
        <v>53</v>
      </c>
      <c r="G691" s="71" t="s">
        <v>30</v>
      </c>
      <c r="H691" s="72" t="s">
        <v>1149</v>
      </c>
      <c r="I691" s="6" t="s">
        <v>100</v>
      </c>
      <c r="J691" s="72" t="s">
        <v>279</v>
      </c>
      <c r="K691" s="274">
        <v>10.199999999999999</v>
      </c>
      <c r="L691" s="253">
        <v>22</v>
      </c>
      <c r="M691" s="275" t="s">
        <v>21</v>
      </c>
    </row>
    <row r="692" spans="1:37">
      <c r="A692" s="164">
        <v>7</v>
      </c>
      <c r="B692" s="5" t="s">
        <v>169</v>
      </c>
      <c r="C692" s="6" t="s">
        <v>407</v>
      </c>
      <c r="D692" s="69" t="s">
        <v>66</v>
      </c>
      <c r="E692" s="70">
        <v>8.1</v>
      </c>
      <c r="F692" s="71" t="s">
        <v>53</v>
      </c>
      <c r="G692" s="71" t="s">
        <v>30</v>
      </c>
      <c r="H692" s="72" t="s">
        <v>1149</v>
      </c>
      <c r="I692" s="6" t="s">
        <v>206</v>
      </c>
      <c r="J692" s="72" t="s">
        <v>794</v>
      </c>
      <c r="K692" s="274">
        <v>10.1</v>
      </c>
      <c r="L692" s="253">
        <v>23</v>
      </c>
      <c r="M692" s="275" t="s">
        <v>21</v>
      </c>
    </row>
    <row r="693" spans="1:37">
      <c r="A693" s="164">
        <v>8</v>
      </c>
      <c r="B693" s="48" t="s">
        <v>708</v>
      </c>
      <c r="C693" s="158" t="s">
        <v>682</v>
      </c>
      <c r="D693" s="159" t="s">
        <v>141</v>
      </c>
      <c r="E693" s="160">
        <v>8.1</v>
      </c>
      <c r="F693" s="71" t="s">
        <v>29</v>
      </c>
      <c r="G693" s="71" t="s">
        <v>30</v>
      </c>
      <c r="H693" s="72" t="s">
        <v>1149</v>
      </c>
      <c r="I693" s="6" t="s">
        <v>133</v>
      </c>
      <c r="J693" s="72" t="s">
        <v>1126</v>
      </c>
      <c r="K693" s="274">
        <v>9.9499999999999993</v>
      </c>
      <c r="L693" s="253">
        <v>24</v>
      </c>
      <c r="M693" s="275" t="s">
        <v>21</v>
      </c>
    </row>
    <row r="694" spans="1:37">
      <c r="A694" s="164">
        <v>9</v>
      </c>
      <c r="B694" s="5" t="s">
        <v>40</v>
      </c>
      <c r="C694" s="6" t="s">
        <v>1177</v>
      </c>
      <c r="D694" s="69" t="s">
        <v>323</v>
      </c>
      <c r="E694" s="70">
        <v>8.3000000000000007</v>
      </c>
      <c r="F694" s="71" t="s">
        <v>29</v>
      </c>
      <c r="G694" s="71" t="s">
        <v>30</v>
      </c>
      <c r="H694" s="72" t="s">
        <v>1149</v>
      </c>
      <c r="I694" s="6" t="s">
        <v>182</v>
      </c>
      <c r="J694" s="72" t="s">
        <v>840</v>
      </c>
      <c r="K694" s="274">
        <v>9.8000000000000007</v>
      </c>
      <c r="L694" s="253">
        <v>25</v>
      </c>
      <c r="M694" s="275" t="s">
        <v>21</v>
      </c>
    </row>
    <row r="695" spans="1:37">
      <c r="A695" s="164">
        <v>10</v>
      </c>
      <c r="B695" s="5" t="s">
        <v>145</v>
      </c>
      <c r="C695" s="6" t="s">
        <v>831</v>
      </c>
      <c r="D695" s="69" t="s">
        <v>1054</v>
      </c>
      <c r="E695" s="70">
        <v>8.3000000000000007</v>
      </c>
      <c r="F695" s="71" t="s">
        <v>72</v>
      </c>
      <c r="G695" s="71" t="s">
        <v>73</v>
      </c>
      <c r="H695" s="72" t="s">
        <v>1149</v>
      </c>
      <c r="I695" s="6" t="s">
        <v>74</v>
      </c>
      <c r="J695" s="72" t="s">
        <v>1113</v>
      </c>
      <c r="K695" s="274">
        <v>9.6999999999999993</v>
      </c>
      <c r="L695" s="253">
        <v>26</v>
      </c>
      <c r="M695" s="275"/>
    </row>
    <row r="696" spans="1:37">
      <c r="A696" s="164">
        <v>11</v>
      </c>
      <c r="B696" s="48" t="s">
        <v>1178</v>
      </c>
      <c r="C696" s="161" t="s">
        <v>599</v>
      </c>
      <c r="D696" s="162" t="s">
        <v>423</v>
      </c>
      <c r="E696" s="160">
        <v>8.1999999999999993</v>
      </c>
      <c r="F696" s="71" t="s">
        <v>29</v>
      </c>
      <c r="G696" s="71" t="s">
        <v>30</v>
      </c>
      <c r="H696" s="72" t="s">
        <v>1149</v>
      </c>
      <c r="I696" s="6" t="s">
        <v>37</v>
      </c>
      <c r="J696" s="72" t="s">
        <v>637</v>
      </c>
      <c r="K696" s="274">
        <v>9.5</v>
      </c>
      <c r="L696" s="253">
        <v>27</v>
      </c>
      <c r="M696" s="275"/>
    </row>
    <row r="697" spans="1:37">
      <c r="A697" s="164">
        <v>12</v>
      </c>
      <c r="B697" s="48" t="s">
        <v>1179</v>
      </c>
      <c r="C697" s="161" t="s">
        <v>702</v>
      </c>
      <c r="D697" s="162" t="s">
        <v>423</v>
      </c>
      <c r="E697" s="160">
        <v>8.5</v>
      </c>
      <c r="F697" s="71" t="s">
        <v>29</v>
      </c>
      <c r="G697" s="71" t="s">
        <v>30</v>
      </c>
      <c r="H697" s="72" t="s">
        <v>1149</v>
      </c>
      <c r="I697" s="6" t="s">
        <v>58</v>
      </c>
      <c r="J697" s="72" t="s">
        <v>562</v>
      </c>
      <c r="K697" s="274">
        <v>9.4499999999999993</v>
      </c>
      <c r="L697" s="253">
        <v>28</v>
      </c>
      <c r="M697" s="275"/>
    </row>
    <row r="698" spans="1:37">
      <c r="A698" s="164">
        <v>13</v>
      </c>
      <c r="B698" s="48" t="s">
        <v>1180</v>
      </c>
      <c r="C698" s="161" t="s">
        <v>1181</v>
      </c>
      <c r="D698" s="162" t="s">
        <v>234</v>
      </c>
      <c r="E698" s="160">
        <v>8.1</v>
      </c>
      <c r="F698" s="71" t="s">
        <v>53</v>
      </c>
      <c r="G698" s="71" t="s">
        <v>30</v>
      </c>
      <c r="H698" s="72" t="s">
        <v>1149</v>
      </c>
      <c r="I698" s="6" t="s">
        <v>105</v>
      </c>
      <c r="J698" s="72" t="s">
        <v>106</v>
      </c>
      <c r="K698" s="274">
        <v>9</v>
      </c>
      <c r="L698" s="253">
        <v>29</v>
      </c>
      <c r="M698" s="275"/>
    </row>
    <row r="699" spans="1:37">
      <c r="A699" s="164">
        <v>14</v>
      </c>
      <c r="B699" s="48" t="s">
        <v>717</v>
      </c>
      <c r="C699" s="158" t="s">
        <v>1182</v>
      </c>
      <c r="D699" s="159" t="s">
        <v>526</v>
      </c>
      <c r="E699" s="160">
        <v>8.3000000000000007</v>
      </c>
      <c r="F699" s="71" t="s">
        <v>29</v>
      </c>
      <c r="G699" s="71" t="s">
        <v>30</v>
      </c>
      <c r="H699" s="72" t="s">
        <v>1149</v>
      </c>
      <c r="I699" s="6" t="s">
        <v>172</v>
      </c>
      <c r="J699" s="72" t="s">
        <v>1183</v>
      </c>
      <c r="K699" s="274">
        <v>8.6999999999999993</v>
      </c>
      <c r="L699" s="253">
        <v>30</v>
      </c>
      <c r="M699" s="275"/>
    </row>
    <row r="700" spans="1:37">
      <c r="A700" s="164">
        <v>15</v>
      </c>
      <c r="B700" s="48" t="s">
        <v>1184</v>
      </c>
      <c r="C700" s="161" t="s">
        <v>1185</v>
      </c>
      <c r="D700" s="162" t="s">
        <v>674</v>
      </c>
      <c r="E700" s="160">
        <v>8.1</v>
      </c>
      <c r="F700" s="71" t="s">
        <v>29</v>
      </c>
      <c r="G700" s="71" t="s">
        <v>30</v>
      </c>
      <c r="H700" s="72" t="s">
        <v>1149</v>
      </c>
      <c r="I700" s="6" t="s">
        <v>167</v>
      </c>
      <c r="J700" s="72" t="s">
        <v>585</v>
      </c>
      <c r="K700" s="274">
        <v>7.75</v>
      </c>
      <c r="L700" s="253">
        <v>31</v>
      </c>
      <c r="M700" s="275"/>
    </row>
    <row r="701" spans="1:37">
      <c r="A701" s="157">
        <v>1</v>
      </c>
      <c r="B701" s="48" t="s">
        <v>861</v>
      </c>
      <c r="C701" s="161" t="s">
        <v>1186</v>
      </c>
      <c r="D701" s="162" t="s">
        <v>175</v>
      </c>
      <c r="E701" s="160">
        <v>8.1999999999999993</v>
      </c>
      <c r="F701" s="71" t="s">
        <v>53</v>
      </c>
      <c r="G701" s="71" t="s">
        <v>30</v>
      </c>
      <c r="H701" s="72" t="s">
        <v>1149</v>
      </c>
      <c r="I701" s="6" t="s">
        <v>105</v>
      </c>
      <c r="J701" s="72" t="s">
        <v>1187</v>
      </c>
      <c r="K701" s="274">
        <v>7.7</v>
      </c>
      <c r="L701" s="253">
        <v>32</v>
      </c>
      <c r="M701" s="275"/>
    </row>
    <row r="702" spans="1:37">
      <c r="A702" s="157">
        <v>2</v>
      </c>
      <c r="B702" s="49" t="s">
        <v>839</v>
      </c>
      <c r="C702" s="161" t="s">
        <v>1188</v>
      </c>
      <c r="D702" s="162" t="s">
        <v>964</v>
      </c>
      <c r="E702" s="163">
        <v>8.6999999999999993</v>
      </c>
      <c r="F702" s="103" t="s">
        <v>29</v>
      </c>
      <c r="G702" s="103" t="s">
        <v>30</v>
      </c>
      <c r="H702" s="104" t="s">
        <v>1149</v>
      </c>
      <c r="I702" s="6" t="s">
        <v>58</v>
      </c>
      <c r="J702" s="72" t="s">
        <v>393</v>
      </c>
      <c r="K702" s="274">
        <v>7.65</v>
      </c>
      <c r="L702" s="253">
        <v>33</v>
      </c>
      <c r="M702" s="275"/>
    </row>
    <row r="703" spans="1:37">
      <c r="A703" s="157">
        <v>3</v>
      </c>
      <c r="B703" s="48" t="s">
        <v>933</v>
      </c>
      <c r="C703" s="161" t="s">
        <v>1148</v>
      </c>
      <c r="D703" s="162" t="s">
        <v>212</v>
      </c>
      <c r="E703" s="160">
        <v>8.5</v>
      </c>
      <c r="F703" s="71" t="s">
        <v>53</v>
      </c>
      <c r="G703" s="71" t="s">
        <v>30</v>
      </c>
      <c r="H703" s="72" t="s">
        <v>1149</v>
      </c>
      <c r="I703" s="6" t="s">
        <v>58</v>
      </c>
      <c r="J703" s="72" t="s">
        <v>1189</v>
      </c>
      <c r="K703" s="274">
        <v>6.95</v>
      </c>
      <c r="L703" s="253">
        <v>34</v>
      </c>
      <c r="M703" s="275"/>
    </row>
    <row r="704" spans="1:37">
      <c r="A704" s="157">
        <v>4</v>
      </c>
      <c r="B704" s="48" t="s">
        <v>1190</v>
      </c>
      <c r="C704" s="161" t="s">
        <v>1191</v>
      </c>
      <c r="D704" s="162" t="s">
        <v>857</v>
      </c>
      <c r="E704" s="160">
        <v>8.1</v>
      </c>
      <c r="F704" s="71" t="s">
        <v>53</v>
      </c>
      <c r="G704" s="71" t="s">
        <v>30</v>
      </c>
      <c r="H704" s="72" t="s">
        <v>1149</v>
      </c>
      <c r="I704" s="6" t="s">
        <v>105</v>
      </c>
      <c r="J704" s="72" t="s">
        <v>142</v>
      </c>
      <c r="K704" s="274">
        <v>6.85</v>
      </c>
      <c r="L704" s="253">
        <v>35</v>
      </c>
      <c r="M704" s="275"/>
    </row>
    <row r="705" spans="1:13">
      <c r="A705" s="157">
        <v>5</v>
      </c>
      <c r="B705" s="48" t="s">
        <v>624</v>
      </c>
      <c r="C705" s="158" t="s">
        <v>984</v>
      </c>
      <c r="D705" s="159" t="s">
        <v>584</v>
      </c>
      <c r="E705" s="160">
        <v>8.3000000000000007</v>
      </c>
      <c r="F705" s="71" t="s">
        <v>53</v>
      </c>
      <c r="G705" s="71" t="s">
        <v>30</v>
      </c>
      <c r="H705" s="72" t="s">
        <v>1149</v>
      </c>
      <c r="I705" s="6" t="s">
        <v>54</v>
      </c>
      <c r="J705" s="72" t="s">
        <v>1192</v>
      </c>
      <c r="K705" s="274">
        <v>6.55</v>
      </c>
      <c r="L705" s="253">
        <v>36</v>
      </c>
      <c r="M705" s="275"/>
    </row>
    <row r="706" spans="1:13">
      <c r="A706" s="157">
        <v>6</v>
      </c>
      <c r="B706" s="48" t="s">
        <v>750</v>
      </c>
      <c r="C706" s="158" t="s">
        <v>1193</v>
      </c>
      <c r="D706" s="159" t="s">
        <v>567</v>
      </c>
      <c r="E706" s="160">
        <v>8.1</v>
      </c>
      <c r="F706" s="71" t="s">
        <v>53</v>
      </c>
      <c r="G706" s="71" t="s">
        <v>30</v>
      </c>
      <c r="H706" s="72" t="s">
        <v>1149</v>
      </c>
      <c r="I706" s="6" t="s">
        <v>133</v>
      </c>
      <c r="J706" s="72" t="s">
        <v>951</v>
      </c>
      <c r="K706" s="274">
        <v>6.5</v>
      </c>
      <c r="L706" s="253">
        <v>37</v>
      </c>
      <c r="M706" s="275"/>
    </row>
    <row r="707" spans="1:13">
      <c r="A707" s="157">
        <v>7</v>
      </c>
      <c r="B707" s="5" t="s">
        <v>130</v>
      </c>
      <c r="C707" s="6" t="s">
        <v>1194</v>
      </c>
      <c r="D707" s="69" t="s">
        <v>234</v>
      </c>
      <c r="E707" s="70">
        <v>8.1</v>
      </c>
      <c r="F707" s="71" t="s">
        <v>53</v>
      </c>
      <c r="G707" s="71" t="s">
        <v>30</v>
      </c>
      <c r="H707" s="72" t="s">
        <v>1149</v>
      </c>
      <c r="I707" s="6" t="s">
        <v>80</v>
      </c>
      <c r="J707" s="72" t="s">
        <v>455</v>
      </c>
      <c r="K707" s="274">
        <v>6</v>
      </c>
      <c r="L707" s="253">
        <v>38</v>
      </c>
      <c r="M707" s="275"/>
    </row>
    <row r="708" spans="1:13">
      <c r="A708" s="157">
        <v>8</v>
      </c>
      <c r="B708" s="5" t="s">
        <v>238</v>
      </c>
      <c r="C708" s="6" t="s">
        <v>1195</v>
      </c>
      <c r="D708" s="69" t="s">
        <v>323</v>
      </c>
      <c r="E708" s="70">
        <v>8.1</v>
      </c>
      <c r="F708" s="71" t="s">
        <v>53</v>
      </c>
      <c r="G708" s="71" t="s">
        <v>30</v>
      </c>
      <c r="H708" s="72" t="s">
        <v>1149</v>
      </c>
      <c r="I708" s="6" t="s">
        <v>80</v>
      </c>
      <c r="J708" s="72" t="s">
        <v>907</v>
      </c>
      <c r="K708" s="274">
        <v>5.9</v>
      </c>
      <c r="L708" s="253">
        <v>39</v>
      </c>
      <c r="M708" s="275"/>
    </row>
    <row r="709" spans="1:13">
      <c r="A709" s="157">
        <v>9</v>
      </c>
      <c r="B709" s="5" t="s">
        <v>50</v>
      </c>
      <c r="C709" s="6" t="s">
        <v>702</v>
      </c>
      <c r="D709" s="69" t="s">
        <v>275</v>
      </c>
      <c r="E709" s="70">
        <v>8.1</v>
      </c>
      <c r="F709" s="71" t="s">
        <v>53</v>
      </c>
      <c r="G709" s="71" t="s">
        <v>30</v>
      </c>
      <c r="H709" s="72" t="s">
        <v>1149</v>
      </c>
      <c r="I709" s="6" t="s">
        <v>230</v>
      </c>
      <c r="J709" s="72" t="s">
        <v>331</v>
      </c>
      <c r="K709" s="274">
        <v>5.25</v>
      </c>
      <c r="L709" s="253">
        <v>40</v>
      </c>
      <c r="M709" s="275"/>
    </row>
    <row r="710" spans="1:13">
      <c r="A710" s="157">
        <v>10</v>
      </c>
      <c r="B710" s="48" t="s">
        <v>1006</v>
      </c>
      <c r="C710" s="161" t="s">
        <v>1196</v>
      </c>
      <c r="D710" s="162" t="s">
        <v>674</v>
      </c>
      <c r="E710" s="160">
        <v>8.4</v>
      </c>
      <c r="F710" s="71" t="s">
        <v>29</v>
      </c>
      <c r="G710" s="71" t="s">
        <v>30</v>
      </c>
      <c r="H710" s="72" t="s">
        <v>1149</v>
      </c>
      <c r="I710" s="6" t="s">
        <v>37</v>
      </c>
      <c r="J710" s="72" t="s">
        <v>661</v>
      </c>
      <c r="K710" s="274">
        <v>5.2</v>
      </c>
      <c r="L710" s="253">
        <v>41</v>
      </c>
      <c r="M710" s="275"/>
    </row>
    <row r="711" spans="1:13">
      <c r="A711" s="157">
        <v>11</v>
      </c>
      <c r="B711" s="5" t="s">
        <v>114</v>
      </c>
      <c r="C711" s="6" t="s">
        <v>1197</v>
      </c>
      <c r="D711" s="69" t="s">
        <v>364</v>
      </c>
      <c r="E711" s="70">
        <v>8.1</v>
      </c>
      <c r="F711" s="71" t="s">
        <v>53</v>
      </c>
      <c r="G711" s="71" t="s">
        <v>30</v>
      </c>
      <c r="H711" s="72" t="s">
        <v>1149</v>
      </c>
      <c r="I711" s="6" t="s">
        <v>230</v>
      </c>
      <c r="J711" s="72" t="s">
        <v>290</v>
      </c>
      <c r="K711" s="274">
        <v>5</v>
      </c>
      <c r="L711" s="253">
        <v>42</v>
      </c>
      <c r="M711" s="275"/>
    </row>
    <row r="712" spans="1:13">
      <c r="A712" s="157">
        <v>12</v>
      </c>
      <c r="B712" s="5" t="s">
        <v>119</v>
      </c>
      <c r="C712" s="6" t="s">
        <v>1090</v>
      </c>
      <c r="D712" s="69" t="s">
        <v>366</v>
      </c>
      <c r="E712" s="70">
        <v>8.1</v>
      </c>
      <c r="F712" s="71" t="s">
        <v>53</v>
      </c>
      <c r="G712" s="71" t="s">
        <v>30</v>
      </c>
      <c r="H712" s="72" t="s">
        <v>1149</v>
      </c>
      <c r="I712" s="6" t="s">
        <v>80</v>
      </c>
      <c r="J712" s="72" t="s">
        <v>462</v>
      </c>
      <c r="K712" s="274">
        <v>5</v>
      </c>
      <c r="L712" s="253">
        <v>42</v>
      </c>
      <c r="M712" s="275"/>
    </row>
    <row r="713" spans="1:13">
      <c r="A713" s="157">
        <v>13</v>
      </c>
      <c r="B713" s="5" t="s">
        <v>223</v>
      </c>
      <c r="C713" s="6" t="s">
        <v>1198</v>
      </c>
      <c r="D713" s="69" t="s">
        <v>175</v>
      </c>
      <c r="E713" s="70">
        <v>8.1</v>
      </c>
      <c r="F713" s="71" t="s">
        <v>29</v>
      </c>
      <c r="G713" s="71" t="s">
        <v>164</v>
      </c>
      <c r="H713" s="72" t="s">
        <v>1149</v>
      </c>
      <c r="I713" s="6" t="s">
        <v>93</v>
      </c>
      <c r="J713" s="72" t="s">
        <v>1199</v>
      </c>
      <c r="K713" s="274">
        <v>5</v>
      </c>
      <c r="L713" s="253">
        <v>42</v>
      </c>
      <c r="M713" s="275"/>
    </row>
    <row r="714" spans="1:13">
      <c r="A714" s="157">
        <v>14</v>
      </c>
      <c r="B714" s="5" t="s">
        <v>177</v>
      </c>
      <c r="C714" s="6" t="s">
        <v>1200</v>
      </c>
      <c r="D714" s="69" t="s">
        <v>1201</v>
      </c>
      <c r="E714" s="70">
        <v>8.1</v>
      </c>
      <c r="F714" s="71" t="s">
        <v>53</v>
      </c>
      <c r="G714" s="71" t="s">
        <v>30</v>
      </c>
      <c r="H714" s="72" t="s">
        <v>1149</v>
      </c>
      <c r="I714" s="6" t="s">
        <v>230</v>
      </c>
      <c r="J714" s="72" t="s">
        <v>1202</v>
      </c>
      <c r="K714" s="274">
        <v>4</v>
      </c>
      <c r="L714" s="253">
        <v>45</v>
      </c>
      <c r="M714" s="275"/>
    </row>
    <row r="715" spans="1:13">
      <c r="A715" s="157">
        <v>15</v>
      </c>
      <c r="B715" s="5" t="s">
        <v>138</v>
      </c>
      <c r="C715" s="6" t="s">
        <v>671</v>
      </c>
      <c r="D715" s="69" t="s">
        <v>192</v>
      </c>
      <c r="E715" s="70">
        <v>8.1</v>
      </c>
      <c r="F715" s="71" t="s">
        <v>29</v>
      </c>
      <c r="G715" s="71" t="s">
        <v>30</v>
      </c>
      <c r="H715" s="72" t="s">
        <v>1149</v>
      </c>
      <c r="I715" s="6" t="s">
        <v>80</v>
      </c>
      <c r="J715" s="72" t="s">
        <v>1203</v>
      </c>
      <c r="K715" s="274">
        <v>3.65</v>
      </c>
      <c r="L715" s="253">
        <v>46</v>
      </c>
      <c r="M715" s="275"/>
    </row>
    <row r="716" spans="1:13">
      <c r="A716" s="157">
        <v>16</v>
      </c>
      <c r="B716" s="48" t="s">
        <v>1204</v>
      </c>
      <c r="C716" s="161" t="s">
        <v>51</v>
      </c>
      <c r="D716" s="162" t="s">
        <v>337</v>
      </c>
      <c r="E716" s="160">
        <v>8.4</v>
      </c>
      <c r="F716" s="71" t="s">
        <v>29</v>
      </c>
      <c r="G716" s="71" t="s">
        <v>30</v>
      </c>
      <c r="H716" s="72" t="s">
        <v>1149</v>
      </c>
      <c r="I716" s="6" t="s">
        <v>37</v>
      </c>
      <c r="J716" s="72" t="s">
        <v>398</v>
      </c>
      <c r="K716" s="274">
        <v>3.45</v>
      </c>
      <c r="L716" s="253">
        <v>47</v>
      </c>
      <c r="M716" s="275"/>
    </row>
    <row r="717" spans="1:13">
      <c r="A717" s="157">
        <v>17</v>
      </c>
      <c r="B717" s="48" t="s">
        <v>1205</v>
      </c>
      <c r="C717" s="161" t="s">
        <v>1206</v>
      </c>
      <c r="D717" s="162" t="s">
        <v>423</v>
      </c>
      <c r="E717" s="160">
        <v>8.4</v>
      </c>
      <c r="F717" s="71" t="s">
        <v>29</v>
      </c>
      <c r="G717" s="71" t="s">
        <v>30</v>
      </c>
      <c r="H717" s="72" t="s">
        <v>1149</v>
      </c>
      <c r="I717" s="6" t="s">
        <v>37</v>
      </c>
      <c r="J717" s="72" t="s">
        <v>617</v>
      </c>
      <c r="K717" s="274">
        <v>2.7</v>
      </c>
      <c r="L717" s="253">
        <v>48</v>
      </c>
      <c r="M717" s="275"/>
    </row>
    <row r="718" spans="1:13">
      <c r="A718" s="157">
        <v>18</v>
      </c>
      <c r="B718" s="5" t="s">
        <v>99</v>
      </c>
      <c r="C718" s="6" t="s">
        <v>1207</v>
      </c>
      <c r="D718" s="69" t="s">
        <v>84</v>
      </c>
      <c r="E718" s="70">
        <v>8.1</v>
      </c>
      <c r="F718" s="71" t="s">
        <v>53</v>
      </c>
      <c r="G718" s="71" t="s">
        <v>164</v>
      </c>
      <c r="H718" s="72" t="s">
        <v>1149</v>
      </c>
      <c r="I718" s="6" t="s">
        <v>93</v>
      </c>
      <c r="J718" s="72" t="s">
        <v>432</v>
      </c>
      <c r="K718" s="274">
        <v>2.5</v>
      </c>
      <c r="L718" s="253">
        <v>49</v>
      </c>
      <c r="M718" s="275"/>
    </row>
    <row r="719" spans="1:13">
      <c r="A719" s="165">
        <v>1</v>
      </c>
      <c r="B719" s="50" t="s">
        <v>925</v>
      </c>
      <c r="C719" s="166" t="s">
        <v>1208</v>
      </c>
      <c r="D719" s="167" t="s">
        <v>336</v>
      </c>
      <c r="E719" s="168">
        <v>8.1999999999999993</v>
      </c>
      <c r="F719" s="67" t="s">
        <v>29</v>
      </c>
      <c r="G719" s="67" t="s">
        <v>30</v>
      </c>
      <c r="H719" s="68" t="s">
        <v>1209</v>
      </c>
      <c r="I719" s="169" t="s">
        <v>58</v>
      </c>
      <c r="J719" s="68" t="s">
        <v>168</v>
      </c>
      <c r="K719" s="274">
        <v>9.5</v>
      </c>
      <c r="L719" s="253">
        <v>1</v>
      </c>
      <c r="M719" s="275" t="s">
        <v>20</v>
      </c>
    </row>
    <row r="720" spans="1:13">
      <c r="A720" s="165">
        <v>2</v>
      </c>
      <c r="B720" s="50" t="s">
        <v>1112</v>
      </c>
      <c r="C720" s="166" t="s">
        <v>1210</v>
      </c>
      <c r="D720" s="167" t="s">
        <v>298</v>
      </c>
      <c r="E720" s="168">
        <v>8.3000000000000007</v>
      </c>
      <c r="F720" s="67" t="s">
        <v>29</v>
      </c>
      <c r="G720" s="67" t="s">
        <v>30</v>
      </c>
      <c r="H720" s="68" t="s">
        <v>1209</v>
      </c>
      <c r="I720" s="169" t="s">
        <v>105</v>
      </c>
      <c r="J720" s="68" t="s">
        <v>302</v>
      </c>
      <c r="K720" s="274">
        <v>9</v>
      </c>
      <c r="L720" s="253">
        <v>2</v>
      </c>
      <c r="M720" s="275" t="s">
        <v>20</v>
      </c>
    </row>
    <row r="721" spans="1:13">
      <c r="A721" s="165">
        <v>3</v>
      </c>
      <c r="B721" s="50" t="s">
        <v>1172</v>
      </c>
      <c r="C721" s="166" t="s">
        <v>1211</v>
      </c>
      <c r="D721" s="167" t="s">
        <v>430</v>
      </c>
      <c r="E721" s="168">
        <v>8.1999999999999993</v>
      </c>
      <c r="F721" s="67" t="s">
        <v>29</v>
      </c>
      <c r="G721" s="67" t="s">
        <v>30</v>
      </c>
      <c r="H721" s="68" t="s">
        <v>1209</v>
      </c>
      <c r="I721" s="169" t="s">
        <v>58</v>
      </c>
      <c r="J721" s="68" t="s">
        <v>335</v>
      </c>
      <c r="K721" s="274">
        <v>8</v>
      </c>
      <c r="L721" s="253">
        <v>3</v>
      </c>
      <c r="M721" s="275" t="s">
        <v>20</v>
      </c>
    </row>
    <row r="722" spans="1:13">
      <c r="A722" s="165">
        <v>4</v>
      </c>
      <c r="B722" s="50" t="s">
        <v>1192</v>
      </c>
      <c r="C722" s="166" t="s">
        <v>1212</v>
      </c>
      <c r="D722" s="167" t="s">
        <v>121</v>
      </c>
      <c r="E722" s="168">
        <v>8.1999999999999993</v>
      </c>
      <c r="F722" s="67" t="s">
        <v>29</v>
      </c>
      <c r="G722" s="67" t="s">
        <v>30</v>
      </c>
      <c r="H722" s="68" t="s">
        <v>1209</v>
      </c>
      <c r="I722" s="169" t="s">
        <v>58</v>
      </c>
      <c r="J722" s="68" t="s">
        <v>730</v>
      </c>
      <c r="K722" s="274">
        <v>8</v>
      </c>
      <c r="L722" s="253">
        <v>3</v>
      </c>
      <c r="M722" s="275" t="s">
        <v>20</v>
      </c>
    </row>
    <row r="723" spans="1:13">
      <c r="A723" s="165">
        <v>5</v>
      </c>
      <c r="B723" s="50" t="s">
        <v>732</v>
      </c>
      <c r="C723" s="170" t="s">
        <v>1213</v>
      </c>
      <c r="D723" s="171" t="s">
        <v>292</v>
      </c>
      <c r="E723" s="168">
        <v>8.1</v>
      </c>
      <c r="F723" s="67" t="s">
        <v>53</v>
      </c>
      <c r="G723" s="67" t="s">
        <v>30</v>
      </c>
      <c r="H723" s="68" t="s">
        <v>1209</v>
      </c>
      <c r="I723" s="169" t="s">
        <v>117</v>
      </c>
      <c r="J723" s="68" t="s">
        <v>488</v>
      </c>
      <c r="K723" s="274">
        <v>7</v>
      </c>
      <c r="L723" s="253">
        <v>5</v>
      </c>
      <c r="M723" s="275" t="s">
        <v>20</v>
      </c>
    </row>
    <row r="724" spans="1:13">
      <c r="A724" s="165">
        <v>6</v>
      </c>
      <c r="B724" s="50" t="s">
        <v>1214</v>
      </c>
      <c r="C724" s="166" t="s">
        <v>392</v>
      </c>
      <c r="D724" s="167" t="s">
        <v>423</v>
      </c>
      <c r="E724" s="168">
        <v>8.1999999999999993</v>
      </c>
      <c r="F724" s="67" t="s">
        <v>53</v>
      </c>
      <c r="G724" s="67" t="s">
        <v>30</v>
      </c>
      <c r="H724" s="68" t="s">
        <v>1209</v>
      </c>
      <c r="I724" s="169" t="s">
        <v>58</v>
      </c>
      <c r="J724" s="68" t="s">
        <v>748</v>
      </c>
      <c r="K724" s="274">
        <v>7</v>
      </c>
      <c r="L724" s="253">
        <v>5</v>
      </c>
      <c r="M724" s="275" t="s">
        <v>20</v>
      </c>
    </row>
    <row r="725" spans="1:13">
      <c r="A725" s="165">
        <v>7</v>
      </c>
      <c r="B725" s="50" t="s">
        <v>1202</v>
      </c>
      <c r="C725" s="166" t="s">
        <v>1215</v>
      </c>
      <c r="D725" s="167" t="s">
        <v>402</v>
      </c>
      <c r="E725" s="168">
        <v>8.4</v>
      </c>
      <c r="F725" s="67" t="s">
        <v>29</v>
      </c>
      <c r="G725" s="67" t="s">
        <v>30</v>
      </c>
      <c r="H725" s="68" t="s">
        <v>1209</v>
      </c>
      <c r="I725" s="169" t="s">
        <v>37</v>
      </c>
      <c r="J725" s="68" t="s">
        <v>1216</v>
      </c>
      <c r="K725" s="274">
        <v>6.5</v>
      </c>
      <c r="L725" s="253">
        <v>7</v>
      </c>
      <c r="M725" s="275" t="s">
        <v>21</v>
      </c>
    </row>
    <row r="726" spans="1:13">
      <c r="A726" s="165">
        <v>8</v>
      </c>
      <c r="B726" s="50" t="s">
        <v>585</v>
      </c>
      <c r="C726" s="170" t="s">
        <v>1217</v>
      </c>
      <c r="D726" s="171" t="s">
        <v>42</v>
      </c>
      <c r="E726" s="168">
        <v>8.1999999999999993</v>
      </c>
      <c r="F726" s="67" t="s">
        <v>53</v>
      </c>
      <c r="G726" s="67" t="s">
        <v>30</v>
      </c>
      <c r="H726" s="68" t="s">
        <v>1209</v>
      </c>
      <c r="I726" s="169" t="s">
        <v>133</v>
      </c>
      <c r="J726" s="68" t="s">
        <v>1036</v>
      </c>
      <c r="K726" s="274">
        <v>6.25</v>
      </c>
      <c r="L726" s="253">
        <v>8</v>
      </c>
      <c r="M726" s="275" t="s">
        <v>21</v>
      </c>
    </row>
    <row r="727" spans="1:13">
      <c r="A727" s="165">
        <v>9</v>
      </c>
      <c r="B727" s="50" t="s">
        <v>905</v>
      </c>
      <c r="C727" s="166" t="s">
        <v>898</v>
      </c>
      <c r="D727" s="167" t="s">
        <v>243</v>
      </c>
      <c r="E727" s="168">
        <v>8.5</v>
      </c>
      <c r="F727" s="67" t="s">
        <v>53</v>
      </c>
      <c r="G727" s="67" t="s">
        <v>30</v>
      </c>
      <c r="H727" s="68" t="s">
        <v>1209</v>
      </c>
      <c r="I727" s="169" t="s">
        <v>37</v>
      </c>
      <c r="J727" s="68" t="s">
        <v>918</v>
      </c>
      <c r="K727" s="274">
        <v>6</v>
      </c>
      <c r="L727" s="253">
        <v>9</v>
      </c>
      <c r="M727" s="275" t="s">
        <v>21</v>
      </c>
    </row>
    <row r="728" spans="1:13">
      <c r="A728" s="165">
        <v>10</v>
      </c>
      <c r="B728" s="50" t="s">
        <v>712</v>
      </c>
      <c r="C728" s="170" t="s">
        <v>1218</v>
      </c>
      <c r="D728" s="171" t="s">
        <v>584</v>
      </c>
      <c r="E728" s="168">
        <v>8.1999999999999993</v>
      </c>
      <c r="F728" s="67" t="s">
        <v>29</v>
      </c>
      <c r="G728" s="67" t="s">
        <v>30</v>
      </c>
      <c r="H728" s="68" t="s">
        <v>1209</v>
      </c>
      <c r="I728" s="169" t="s">
        <v>32</v>
      </c>
      <c r="J728" s="68" t="s">
        <v>1214</v>
      </c>
      <c r="K728" s="274">
        <v>6</v>
      </c>
      <c r="L728" s="253">
        <v>9</v>
      </c>
      <c r="M728" s="275" t="s">
        <v>21</v>
      </c>
    </row>
    <row r="729" spans="1:13">
      <c r="A729" s="165">
        <v>11</v>
      </c>
      <c r="B729" s="1" t="s">
        <v>272</v>
      </c>
      <c r="C729" s="2" t="s">
        <v>1219</v>
      </c>
      <c r="D729" s="65" t="s">
        <v>240</v>
      </c>
      <c r="E729" s="66">
        <v>8.5</v>
      </c>
      <c r="F729" s="67" t="s">
        <v>53</v>
      </c>
      <c r="G729" s="67" t="s">
        <v>30</v>
      </c>
      <c r="H729" s="68" t="s">
        <v>1209</v>
      </c>
      <c r="I729" s="169" t="s">
        <v>80</v>
      </c>
      <c r="J729" s="68" t="s">
        <v>1004</v>
      </c>
      <c r="K729" s="274">
        <v>5.75</v>
      </c>
      <c r="L729" s="253">
        <v>11</v>
      </c>
      <c r="M729" s="275" t="s">
        <v>21</v>
      </c>
    </row>
    <row r="730" spans="1:13">
      <c r="A730" s="165">
        <v>12</v>
      </c>
      <c r="B730" s="50" t="s">
        <v>827</v>
      </c>
      <c r="C730" s="166" t="s">
        <v>1220</v>
      </c>
      <c r="D730" s="167" t="s">
        <v>240</v>
      </c>
      <c r="E730" s="168">
        <v>8.1</v>
      </c>
      <c r="F730" s="67" t="s">
        <v>29</v>
      </c>
      <c r="G730" s="67" t="s">
        <v>30</v>
      </c>
      <c r="H730" s="68" t="s">
        <v>1209</v>
      </c>
      <c r="I730" s="169" t="s">
        <v>58</v>
      </c>
      <c r="J730" s="68" t="s">
        <v>1024</v>
      </c>
      <c r="K730" s="274">
        <v>5.75</v>
      </c>
      <c r="L730" s="253">
        <v>11</v>
      </c>
      <c r="M730" s="275" t="s">
        <v>21</v>
      </c>
    </row>
    <row r="731" spans="1:13">
      <c r="A731" s="165">
        <v>13</v>
      </c>
      <c r="B731" s="1" t="s">
        <v>327</v>
      </c>
      <c r="C731" s="2" t="s">
        <v>1221</v>
      </c>
      <c r="D731" s="65" t="s">
        <v>109</v>
      </c>
      <c r="E731" s="66">
        <v>8.1999999999999993</v>
      </c>
      <c r="F731" s="67" t="s">
        <v>53</v>
      </c>
      <c r="G731" s="67" t="s">
        <v>73</v>
      </c>
      <c r="H731" s="68" t="s">
        <v>1209</v>
      </c>
      <c r="I731" s="169" t="s">
        <v>74</v>
      </c>
      <c r="J731" s="68" t="s">
        <v>1222</v>
      </c>
      <c r="K731" s="274">
        <v>5.75</v>
      </c>
      <c r="L731" s="253">
        <v>11</v>
      </c>
      <c r="M731" s="275" t="s">
        <v>21</v>
      </c>
    </row>
    <row r="732" spans="1:13">
      <c r="A732" s="165">
        <v>14</v>
      </c>
      <c r="B732" s="50" t="s">
        <v>874</v>
      </c>
      <c r="C732" s="166" t="s">
        <v>1223</v>
      </c>
      <c r="D732" s="167" t="s">
        <v>992</v>
      </c>
      <c r="E732" s="168">
        <v>8.3000000000000007</v>
      </c>
      <c r="F732" s="67" t="s">
        <v>29</v>
      </c>
      <c r="G732" s="67" t="s">
        <v>30</v>
      </c>
      <c r="H732" s="68" t="s">
        <v>1209</v>
      </c>
      <c r="I732" s="169" t="s">
        <v>105</v>
      </c>
      <c r="J732" s="68" t="s">
        <v>317</v>
      </c>
      <c r="K732" s="274">
        <v>5.5</v>
      </c>
      <c r="L732" s="253">
        <v>14</v>
      </c>
      <c r="M732" s="275" t="s">
        <v>21</v>
      </c>
    </row>
    <row r="733" spans="1:13">
      <c r="A733" s="165">
        <v>15</v>
      </c>
      <c r="B733" s="50" t="s">
        <v>738</v>
      </c>
      <c r="C733" s="170" t="s">
        <v>1224</v>
      </c>
      <c r="D733" s="171" t="s">
        <v>132</v>
      </c>
      <c r="E733" s="168">
        <v>8.3000000000000007</v>
      </c>
      <c r="F733" s="67" t="s">
        <v>53</v>
      </c>
      <c r="G733" s="67" t="s">
        <v>30</v>
      </c>
      <c r="H733" s="68" t="s">
        <v>1209</v>
      </c>
      <c r="I733" s="169" t="s">
        <v>117</v>
      </c>
      <c r="J733" s="68" t="s">
        <v>720</v>
      </c>
      <c r="K733" s="274">
        <v>5.5</v>
      </c>
      <c r="L733" s="253">
        <v>14</v>
      </c>
      <c r="M733" s="275" t="s">
        <v>21</v>
      </c>
    </row>
    <row r="734" spans="1:13">
      <c r="A734" s="165">
        <v>16</v>
      </c>
      <c r="B734" s="50" t="s">
        <v>1216</v>
      </c>
      <c r="C734" s="166" t="s">
        <v>131</v>
      </c>
      <c r="D734" s="167" t="s">
        <v>141</v>
      </c>
      <c r="E734" s="168">
        <v>8.4</v>
      </c>
      <c r="F734" s="67" t="s">
        <v>29</v>
      </c>
      <c r="G734" s="67" t="s">
        <v>30</v>
      </c>
      <c r="H734" s="68" t="s">
        <v>1209</v>
      </c>
      <c r="I734" s="169" t="s">
        <v>37</v>
      </c>
      <c r="J734" s="68" t="s">
        <v>1136</v>
      </c>
      <c r="K734" s="274">
        <v>5.5</v>
      </c>
      <c r="L734" s="253">
        <v>14</v>
      </c>
      <c r="M734" s="275" t="s">
        <v>21</v>
      </c>
    </row>
    <row r="735" spans="1:13">
      <c r="A735" s="165">
        <v>17</v>
      </c>
      <c r="B735" s="1" t="s">
        <v>381</v>
      </c>
      <c r="C735" s="2" t="s">
        <v>648</v>
      </c>
      <c r="D735" s="65" t="s">
        <v>1225</v>
      </c>
      <c r="E735" s="66">
        <v>8.1999999999999993</v>
      </c>
      <c r="F735" s="67" t="s">
        <v>53</v>
      </c>
      <c r="G735" s="67" t="s">
        <v>73</v>
      </c>
      <c r="H735" s="68" t="s">
        <v>1209</v>
      </c>
      <c r="I735" s="169" t="s">
        <v>74</v>
      </c>
      <c r="J735" s="68" t="s">
        <v>1178</v>
      </c>
      <c r="K735" s="274">
        <v>5.5</v>
      </c>
      <c r="L735" s="253">
        <v>14</v>
      </c>
      <c r="M735" s="275" t="s">
        <v>21</v>
      </c>
    </row>
    <row r="736" spans="1:13">
      <c r="A736" s="165">
        <v>1</v>
      </c>
      <c r="B736" s="1" t="s">
        <v>257</v>
      </c>
      <c r="C736" s="2" t="s">
        <v>154</v>
      </c>
      <c r="D736" s="65" t="s">
        <v>342</v>
      </c>
      <c r="E736" s="66">
        <v>8.5</v>
      </c>
      <c r="F736" s="67" t="s">
        <v>53</v>
      </c>
      <c r="G736" s="67" t="s">
        <v>30</v>
      </c>
      <c r="H736" s="68" t="s">
        <v>1209</v>
      </c>
      <c r="I736" s="169" t="s">
        <v>80</v>
      </c>
      <c r="J736" s="68" t="s">
        <v>1226</v>
      </c>
      <c r="K736" s="274">
        <v>5.5</v>
      </c>
      <c r="L736" s="253">
        <v>14</v>
      </c>
      <c r="M736" s="275" t="s">
        <v>21</v>
      </c>
    </row>
    <row r="737" spans="1:13">
      <c r="A737" s="165">
        <v>2</v>
      </c>
      <c r="B737" s="50" t="s">
        <v>714</v>
      </c>
      <c r="C737" s="172" t="s">
        <v>1227</v>
      </c>
      <c r="D737" s="173" t="s">
        <v>564</v>
      </c>
      <c r="E737" s="168">
        <v>8.1</v>
      </c>
      <c r="F737" s="68" t="s">
        <v>53</v>
      </c>
      <c r="G737" s="68" t="s">
        <v>30</v>
      </c>
      <c r="H737" s="68" t="s">
        <v>1209</v>
      </c>
      <c r="I737" s="169" t="s">
        <v>100</v>
      </c>
      <c r="J737" s="68" t="s">
        <v>263</v>
      </c>
      <c r="K737" s="274">
        <v>5</v>
      </c>
      <c r="L737" s="253">
        <v>19</v>
      </c>
      <c r="M737" s="284"/>
    </row>
    <row r="738" spans="1:13">
      <c r="A738" s="174">
        <v>3</v>
      </c>
      <c r="B738" s="51" t="s">
        <v>1061</v>
      </c>
      <c r="C738" s="166" t="s">
        <v>1228</v>
      </c>
      <c r="D738" s="167" t="s">
        <v>112</v>
      </c>
      <c r="E738" s="175">
        <v>8.4</v>
      </c>
      <c r="F738" s="96" t="s">
        <v>29</v>
      </c>
      <c r="G738" s="96" t="s">
        <v>30</v>
      </c>
      <c r="H738" s="97" t="s">
        <v>1209</v>
      </c>
      <c r="I738" s="176" t="s">
        <v>37</v>
      </c>
      <c r="J738" s="68" t="s">
        <v>677</v>
      </c>
      <c r="K738" s="274">
        <v>5</v>
      </c>
      <c r="L738" s="253">
        <v>19</v>
      </c>
      <c r="M738" s="284"/>
    </row>
    <row r="739" spans="1:13">
      <c r="A739" s="177">
        <v>4</v>
      </c>
      <c r="B739" s="52" t="s">
        <v>706</v>
      </c>
      <c r="C739" s="170" t="s">
        <v>1229</v>
      </c>
      <c r="D739" s="171" t="s">
        <v>149</v>
      </c>
      <c r="E739" s="178">
        <v>8.1</v>
      </c>
      <c r="F739" s="179" t="s">
        <v>29</v>
      </c>
      <c r="G739" s="179" t="s">
        <v>30</v>
      </c>
      <c r="H739" s="180" t="s">
        <v>1209</v>
      </c>
      <c r="I739" s="290" t="s">
        <v>32</v>
      </c>
      <c r="J739" s="68" t="s">
        <v>664</v>
      </c>
      <c r="K739" s="274">
        <v>5</v>
      </c>
      <c r="L739" s="253">
        <v>19</v>
      </c>
      <c r="M739" s="284"/>
    </row>
    <row r="740" spans="1:13">
      <c r="A740" s="165">
        <v>5</v>
      </c>
      <c r="B740" s="50" t="s">
        <v>588</v>
      </c>
      <c r="C740" s="172" t="s">
        <v>682</v>
      </c>
      <c r="D740" s="173" t="s">
        <v>818</v>
      </c>
      <c r="E740" s="168">
        <v>8.3000000000000007</v>
      </c>
      <c r="F740" s="68" t="s">
        <v>53</v>
      </c>
      <c r="G740" s="68" t="s">
        <v>30</v>
      </c>
      <c r="H740" s="68" t="s">
        <v>1209</v>
      </c>
      <c r="I740" s="169" t="s">
        <v>100</v>
      </c>
      <c r="J740" s="68" t="s">
        <v>1230</v>
      </c>
      <c r="K740" s="274">
        <v>5</v>
      </c>
      <c r="L740" s="253">
        <v>19</v>
      </c>
      <c r="M740" s="284"/>
    </row>
    <row r="741" spans="1:13">
      <c r="A741" s="165">
        <v>6</v>
      </c>
      <c r="B741" s="50" t="s">
        <v>661</v>
      </c>
      <c r="C741" s="170" t="s">
        <v>1231</v>
      </c>
      <c r="D741" s="171" t="s">
        <v>676</v>
      </c>
      <c r="E741" s="168">
        <v>8.1</v>
      </c>
      <c r="F741" s="67" t="s">
        <v>29</v>
      </c>
      <c r="G741" s="67" t="s">
        <v>30</v>
      </c>
      <c r="H741" s="68" t="s">
        <v>1209</v>
      </c>
      <c r="I741" s="169" t="s">
        <v>172</v>
      </c>
      <c r="J741" s="68" t="s">
        <v>1190</v>
      </c>
      <c r="K741" s="274">
        <v>4.75</v>
      </c>
      <c r="L741" s="253">
        <v>23</v>
      </c>
      <c r="M741" s="275"/>
    </row>
    <row r="742" spans="1:13">
      <c r="A742" s="165">
        <v>7</v>
      </c>
      <c r="B742" s="50" t="s">
        <v>730</v>
      </c>
      <c r="C742" s="238" t="s">
        <v>648</v>
      </c>
      <c r="D742" s="181" t="s">
        <v>104</v>
      </c>
      <c r="E742" s="168">
        <v>8.1</v>
      </c>
      <c r="F742" s="67" t="s">
        <v>29</v>
      </c>
      <c r="G742" s="67" t="s">
        <v>30</v>
      </c>
      <c r="H742" s="68" t="s">
        <v>1209</v>
      </c>
      <c r="I742" s="169" t="s">
        <v>122</v>
      </c>
      <c r="J742" s="68" t="s">
        <v>1150</v>
      </c>
      <c r="K742" s="274">
        <v>4.75</v>
      </c>
      <c r="L742" s="253">
        <v>23</v>
      </c>
      <c r="M742" s="275"/>
    </row>
    <row r="743" spans="1:13">
      <c r="A743" s="174">
        <v>8</v>
      </c>
      <c r="B743" s="50" t="s">
        <v>1089</v>
      </c>
      <c r="C743" s="166" t="s">
        <v>1232</v>
      </c>
      <c r="D743" s="167" t="s">
        <v>275</v>
      </c>
      <c r="E743" s="168">
        <v>8.1</v>
      </c>
      <c r="F743" s="67" t="s">
        <v>29</v>
      </c>
      <c r="G743" s="67" t="s">
        <v>30</v>
      </c>
      <c r="H743" s="68" t="s">
        <v>1209</v>
      </c>
      <c r="I743" s="169" t="s">
        <v>167</v>
      </c>
      <c r="J743" s="68" t="s">
        <v>431</v>
      </c>
      <c r="K743" s="274">
        <v>4.5</v>
      </c>
      <c r="L743" s="253">
        <v>25</v>
      </c>
      <c r="M743" s="275"/>
    </row>
    <row r="744" spans="1:13">
      <c r="A744" s="177">
        <v>9</v>
      </c>
      <c r="B744" s="1" t="s">
        <v>260</v>
      </c>
      <c r="C744" s="2" t="s">
        <v>1233</v>
      </c>
      <c r="D744" s="65" t="s">
        <v>52</v>
      </c>
      <c r="E744" s="66">
        <v>8.1</v>
      </c>
      <c r="F744" s="67" t="s">
        <v>53</v>
      </c>
      <c r="G744" s="67" t="s">
        <v>30</v>
      </c>
      <c r="H744" s="68" t="s">
        <v>1209</v>
      </c>
      <c r="I744" s="169" t="s">
        <v>182</v>
      </c>
      <c r="J744" s="68" t="s">
        <v>260</v>
      </c>
      <c r="K744" s="274">
        <v>4.5</v>
      </c>
      <c r="L744" s="253">
        <v>25</v>
      </c>
      <c r="M744" s="275"/>
    </row>
    <row r="745" spans="1:13">
      <c r="A745" s="165">
        <v>10</v>
      </c>
      <c r="B745" s="1" t="s">
        <v>384</v>
      </c>
      <c r="C745" s="2" t="s">
        <v>796</v>
      </c>
      <c r="D745" s="65" t="s">
        <v>915</v>
      </c>
      <c r="E745" s="66">
        <v>8.3000000000000007</v>
      </c>
      <c r="F745" s="67" t="s">
        <v>53</v>
      </c>
      <c r="G745" s="67" t="s">
        <v>164</v>
      </c>
      <c r="H745" s="68" t="s">
        <v>1209</v>
      </c>
      <c r="I745" s="169" t="s">
        <v>93</v>
      </c>
      <c r="J745" s="68" t="s">
        <v>494</v>
      </c>
      <c r="K745" s="274">
        <v>4.5</v>
      </c>
      <c r="L745" s="253">
        <v>25</v>
      </c>
      <c r="M745" s="275"/>
    </row>
    <row r="746" spans="1:13">
      <c r="A746" s="165">
        <v>11</v>
      </c>
      <c r="B746" s="50" t="s">
        <v>1131</v>
      </c>
      <c r="C746" s="166" t="s">
        <v>1234</v>
      </c>
      <c r="D746" s="167" t="s">
        <v>978</v>
      </c>
      <c r="E746" s="168">
        <v>8.3000000000000007</v>
      </c>
      <c r="F746" s="67" t="s">
        <v>29</v>
      </c>
      <c r="G746" s="67" t="s">
        <v>30</v>
      </c>
      <c r="H746" s="68" t="s">
        <v>1209</v>
      </c>
      <c r="I746" s="169" t="s">
        <v>167</v>
      </c>
      <c r="J746" s="68" t="s">
        <v>941</v>
      </c>
      <c r="K746" s="274">
        <v>4.5</v>
      </c>
      <c r="L746" s="253">
        <v>25</v>
      </c>
      <c r="M746" s="275"/>
    </row>
    <row r="747" spans="1:13">
      <c r="A747" s="165">
        <v>12</v>
      </c>
      <c r="B747" s="50" t="s">
        <v>1103</v>
      </c>
      <c r="C747" s="166" t="s">
        <v>1235</v>
      </c>
      <c r="D747" s="167" t="s">
        <v>66</v>
      </c>
      <c r="E747" s="168">
        <v>8.1</v>
      </c>
      <c r="F747" s="67" t="s">
        <v>29</v>
      </c>
      <c r="G747" s="67" t="s">
        <v>30</v>
      </c>
      <c r="H747" s="68" t="s">
        <v>1209</v>
      </c>
      <c r="I747" s="169" t="s">
        <v>167</v>
      </c>
      <c r="J747" s="68" t="s">
        <v>790</v>
      </c>
      <c r="K747" s="274">
        <v>4.25</v>
      </c>
      <c r="L747" s="253">
        <v>29</v>
      </c>
      <c r="M747" s="275"/>
    </row>
    <row r="748" spans="1:13">
      <c r="A748" s="174">
        <v>13</v>
      </c>
      <c r="B748" s="1" t="s">
        <v>45</v>
      </c>
      <c r="C748" s="2" t="s">
        <v>1236</v>
      </c>
      <c r="D748" s="65" t="s">
        <v>36</v>
      </c>
      <c r="E748" s="66">
        <v>8.3000000000000007</v>
      </c>
      <c r="F748" s="67" t="s">
        <v>53</v>
      </c>
      <c r="G748" s="67" t="s">
        <v>30</v>
      </c>
      <c r="H748" s="68" t="s">
        <v>1209</v>
      </c>
      <c r="I748" s="169" t="s">
        <v>182</v>
      </c>
      <c r="J748" s="68" t="s">
        <v>293</v>
      </c>
      <c r="K748" s="274">
        <v>4</v>
      </c>
      <c r="L748" s="253">
        <v>30</v>
      </c>
      <c r="M748" s="275"/>
    </row>
    <row r="749" spans="1:13">
      <c r="A749" s="177">
        <v>14</v>
      </c>
      <c r="B749" s="50" t="s">
        <v>1189</v>
      </c>
      <c r="C749" s="166" t="s">
        <v>1237</v>
      </c>
      <c r="D749" s="167" t="s">
        <v>493</v>
      </c>
      <c r="E749" s="168">
        <v>8.1</v>
      </c>
      <c r="F749" s="67" t="s">
        <v>53</v>
      </c>
      <c r="G749" s="67" t="s">
        <v>30</v>
      </c>
      <c r="H749" s="68" t="s">
        <v>1209</v>
      </c>
      <c r="I749" s="169" t="s">
        <v>105</v>
      </c>
      <c r="J749" s="68" t="s">
        <v>444</v>
      </c>
      <c r="K749" s="274">
        <v>4</v>
      </c>
      <c r="L749" s="253">
        <v>30</v>
      </c>
      <c r="M749" s="275"/>
    </row>
    <row r="750" spans="1:13">
      <c r="A750" s="165">
        <v>1</v>
      </c>
      <c r="B750" s="1" t="s">
        <v>360</v>
      </c>
      <c r="C750" s="2" t="s">
        <v>1238</v>
      </c>
      <c r="D750" s="65" t="s">
        <v>857</v>
      </c>
      <c r="E750" s="66">
        <v>8.3000000000000007</v>
      </c>
      <c r="F750" s="67" t="s">
        <v>29</v>
      </c>
      <c r="G750" s="67" t="s">
        <v>164</v>
      </c>
      <c r="H750" s="68" t="s">
        <v>1209</v>
      </c>
      <c r="I750" s="169" t="s">
        <v>93</v>
      </c>
      <c r="J750" s="68" t="s">
        <v>284</v>
      </c>
      <c r="K750" s="274">
        <v>4</v>
      </c>
      <c r="L750" s="253">
        <v>30</v>
      </c>
      <c r="M750" s="275"/>
    </row>
    <row r="751" spans="1:13">
      <c r="A751" s="177">
        <v>2</v>
      </c>
      <c r="B751" s="50" t="s">
        <v>722</v>
      </c>
      <c r="C751" s="170" t="s">
        <v>1239</v>
      </c>
      <c r="D751" s="171" t="s">
        <v>366</v>
      </c>
      <c r="E751" s="168">
        <v>8.4</v>
      </c>
      <c r="F751" s="67" t="s">
        <v>53</v>
      </c>
      <c r="G751" s="67" t="s">
        <v>30</v>
      </c>
      <c r="H751" s="68" t="s">
        <v>1209</v>
      </c>
      <c r="I751" s="169" t="s">
        <v>32</v>
      </c>
      <c r="J751" s="68" t="s">
        <v>403</v>
      </c>
      <c r="K751" s="274">
        <v>4</v>
      </c>
      <c r="L751" s="253">
        <v>30</v>
      </c>
      <c r="M751" s="275"/>
    </row>
    <row r="752" spans="1:13">
      <c r="A752" s="165">
        <v>3</v>
      </c>
      <c r="B752" s="50" t="s">
        <v>986</v>
      </c>
      <c r="C752" s="166" t="s">
        <v>1240</v>
      </c>
      <c r="D752" s="167" t="s">
        <v>895</v>
      </c>
      <c r="E752" s="168">
        <v>8.5</v>
      </c>
      <c r="F752" s="67" t="s">
        <v>29</v>
      </c>
      <c r="G752" s="67" t="s">
        <v>30</v>
      </c>
      <c r="H752" s="68" t="s">
        <v>1209</v>
      </c>
      <c r="I752" s="169" t="s">
        <v>37</v>
      </c>
      <c r="J752" s="68" t="s">
        <v>1041</v>
      </c>
      <c r="K752" s="274">
        <v>4</v>
      </c>
      <c r="L752" s="253">
        <v>30</v>
      </c>
      <c r="M752" s="275"/>
    </row>
    <row r="753" spans="1:13">
      <c r="A753" s="165">
        <v>4</v>
      </c>
      <c r="B753" s="1" t="s">
        <v>113</v>
      </c>
      <c r="C753" s="2" t="s">
        <v>1158</v>
      </c>
      <c r="D753" s="65" t="s">
        <v>964</v>
      </c>
      <c r="E753" s="66">
        <v>8.5</v>
      </c>
      <c r="F753" s="67" t="s">
        <v>29</v>
      </c>
      <c r="G753" s="67" t="s">
        <v>30</v>
      </c>
      <c r="H753" s="68" t="s">
        <v>1209</v>
      </c>
      <c r="I753" s="169" t="s">
        <v>80</v>
      </c>
      <c r="J753" s="68" t="s">
        <v>375</v>
      </c>
      <c r="K753" s="274">
        <v>3.75</v>
      </c>
      <c r="L753" s="253">
        <v>35</v>
      </c>
      <c r="M753" s="275"/>
    </row>
    <row r="754" spans="1:13">
      <c r="A754" s="177">
        <v>5</v>
      </c>
      <c r="B754" s="1" t="s">
        <v>123</v>
      </c>
      <c r="C754" s="2" t="s">
        <v>1241</v>
      </c>
      <c r="D754" s="65" t="s">
        <v>1242</v>
      </c>
      <c r="E754" s="66">
        <v>8.4</v>
      </c>
      <c r="F754" s="67" t="s">
        <v>72</v>
      </c>
      <c r="G754" s="67" t="s">
        <v>73</v>
      </c>
      <c r="H754" s="68" t="s">
        <v>1209</v>
      </c>
      <c r="I754" s="169" t="s">
        <v>74</v>
      </c>
      <c r="J754" s="68" t="s">
        <v>126</v>
      </c>
      <c r="K754" s="274">
        <v>3.75</v>
      </c>
      <c r="L754" s="253">
        <v>35</v>
      </c>
      <c r="M754" s="275"/>
    </row>
    <row r="755" spans="1:13">
      <c r="A755" s="165">
        <v>6</v>
      </c>
      <c r="B755" s="1" t="s">
        <v>251</v>
      </c>
      <c r="C755" s="2" t="s">
        <v>483</v>
      </c>
      <c r="D755" s="65" t="s">
        <v>530</v>
      </c>
      <c r="E755" s="66">
        <v>8.1</v>
      </c>
      <c r="F755" s="67" t="s">
        <v>53</v>
      </c>
      <c r="G755" s="67" t="s">
        <v>30</v>
      </c>
      <c r="H755" s="68" t="s">
        <v>1209</v>
      </c>
      <c r="I755" s="169" t="s">
        <v>230</v>
      </c>
      <c r="J755" s="68" t="s">
        <v>273</v>
      </c>
      <c r="K755" s="274">
        <v>3.75</v>
      </c>
      <c r="L755" s="253">
        <v>35</v>
      </c>
      <c r="M755" s="275"/>
    </row>
    <row r="756" spans="1:13">
      <c r="A756" s="177">
        <v>7</v>
      </c>
      <c r="B756" s="1" t="s">
        <v>63</v>
      </c>
      <c r="C756" s="2" t="s">
        <v>528</v>
      </c>
      <c r="D756" s="65" t="s">
        <v>1085</v>
      </c>
      <c r="E756" s="66">
        <v>8.1</v>
      </c>
      <c r="F756" s="67" t="s">
        <v>29</v>
      </c>
      <c r="G756" s="67" t="s">
        <v>30</v>
      </c>
      <c r="H756" s="68" t="s">
        <v>1209</v>
      </c>
      <c r="I756" s="169" t="s">
        <v>230</v>
      </c>
      <c r="J756" s="68" t="s">
        <v>33</v>
      </c>
      <c r="K756" s="274">
        <v>3.5</v>
      </c>
      <c r="L756" s="253">
        <v>38</v>
      </c>
      <c r="M756" s="275"/>
    </row>
    <row r="757" spans="1:13">
      <c r="A757" s="165">
        <v>8</v>
      </c>
      <c r="B757" s="51" t="s">
        <v>1129</v>
      </c>
      <c r="C757" s="166" t="s">
        <v>1243</v>
      </c>
      <c r="D757" s="167" t="s">
        <v>132</v>
      </c>
      <c r="E757" s="175">
        <v>8.1999999999999993</v>
      </c>
      <c r="F757" s="96" t="s">
        <v>53</v>
      </c>
      <c r="G757" s="96" t="s">
        <v>30</v>
      </c>
      <c r="H757" s="97" t="s">
        <v>1209</v>
      </c>
      <c r="I757" s="176" t="s">
        <v>105</v>
      </c>
      <c r="J757" s="68" t="s">
        <v>732</v>
      </c>
      <c r="K757" s="274">
        <v>3.25</v>
      </c>
      <c r="L757" s="253">
        <v>39</v>
      </c>
      <c r="M757" s="275"/>
    </row>
    <row r="758" spans="1:13">
      <c r="A758" s="165">
        <v>9</v>
      </c>
      <c r="B758" s="53" t="s">
        <v>316</v>
      </c>
      <c r="C758" s="2" t="s">
        <v>959</v>
      </c>
      <c r="D758" s="65" t="s">
        <v>613</v>
      </c>
      <c r="E758" s="182">
        <v>8.5</v>
      </c>
      <c r="F758" s="179" t="s">
        <v>29</v>
      </c>
      <c r="G758" s="179" t="s">
        <v>30</v>
      </c>
      <c r="H758" s="180" t="s">
        <v>1209</v>
      </c>
      <c r="I758" s="290" t="s">
        <v>80</v>
      </c>
      <c r="J758" s="68" t="s">
        <v>244</v>
      </c>
      <c r="K758" s="274">
        <v>3</v>
      </c>
      <c r="L758" s="253">
        <v>40</v>
      </c>
      <c r="M758" s="275"/>
    </row>
    <row r="759" spans="1:13">
      <c r="A759" s="177">
        <v>10</v>
      </c>
      <c r="B759" s="1" t="s">
        <v>326</v>
      </c>
      <c r="C759" s="2" t="s">
        <v>1244</v>
      </c>
      <c r="D759" s="65" t="s">
        <v>234</v>
      </c>
      <c r="E759" s="66">
        <v>8.1</v>
      </c>
      <c r="F759" s="67" t="s">
        <v>53</v>
      </c>
      <c r="G759" s="67" t="s">
        <v>30</v>
      </c>
      <c r="H759" s="68" t="s">
        <v>1209</v>
      </c>
      <c r="I759" s="169" t="s">
        <v>182</v>
      </c>
      <c r="J759" s="68" t="s">
        <v>216</v>
      </c>
      <c r="K759" s="274">
        <v>3</v>
      </c>
      <c r="L759" s="253">
        <v>40</v>
      </c>
      <c r="M759" s="275"/>
    </row>
    <row r="760" spans="1:13">
      <c r="A760" s="165">
        <v>11</v>
      </c>
      <c r="B760" s="1" t="s">
        <v>367</v>
      </c>
      <c r="C760" s="2" t="s">
        <v>1245</v>
      </c>
      <c r="D760" s="65" t="s">
        <v>104</v>
      </c>
      <c r="E760" s="66">
        <v>8.1</v>
      </c>
      <c r="F760" s="67" t="s">
        <v>53</v>
      </c>
      <c r="G760" s="67" t="s">
        <v>164</v>
      </c>
      <c r="H760" s="68" t="s">
        <v>1209</v>
      </c>
      <c r="I760" s="169" t="s">
        <v>93</v>
      </c>
      <c r="J760" s="68" t="s">
        <v>1205</v>
      </c>
      <c r="K760" s="274">
        <v>3</v>
      </c>
      <c r="L760" s="253">
        <v>40</v>
      </c>
      <c r="M760" s="275"/>
    </row>
    <row r="761" spans="1:13">
      <c r="A761" s="177">
        <v>12</v>
      </c>
      <c r="B761" s="50" t="s">
        <v>747</v>
      </c>
      <c r="C761" s="170" t="s">
        <v>1246</v>
      </c>
      <c r="D761" s="171" t="s">
        <v>175</v>
      </c>
      <c r="E761" s="168">
        <v>8.3000000000000007</v>
      </c>
      <c r="F761" s="67" t="s">
        <v>53</v>
      </c>
      <c r="G761" s="67" t="s">
        <v>30</v>
      </c>
      <c r="H761" s="68" t="s">
        <v>1209</v>
      </c>
      <c r="I761" s="169" t="s">
        <v>172</v>
      </c>
      <c r="J761" s="68" t="s">
        <v>1247</v>
      </c>
      <c r="K761" s="274">
        <v>3</v>
      </c>
      <c r="L761" s="253">
        <v>40</v>
      </c>
      <c r="M761" s="275"/>
    </row>
    <row r="762" spans="1:13">
      <c r="A762" s="165">
        <v>13</v>
      </c>
      <c r="B762" s="50" t="s">
        <v>1108</v>
      </c>
      <c r="C762" s="166" t="s">
        <v>1248</v>
      </c>
      <c r="D762" s="167" t="s">
        <v>593</v>
      </c>
      <c r="E762" s="168">
        <v>8.6999999999999993</v>
      </c>
      <c r="F762" s="67" t="s">
        <v>53</v>
      </c>
      <c r="G762" s="67" t="s">
        <v>30</v>
      </c>
      <c r="H762" s="68" t="s">
        <v>1209</v>
      </c>
      <c r="I762" s="169" t="s">
        <v>105</v>
      </c>
      <c r="J762" s="68" t="s">
        <v>255</v>
      </c>
      <c r="K762" s="274">
        <v>2.75</v>
      </c>
      <c r="L762" s="253">
        <v>44</v>
      </c>
      <c r="M762" s="275"/>
    </row>
    <row r="763" spans="1:13">
      <c r="A763" s="165">
        <v>14</v>
      </c>
      <c r="B763" s="50" t="s">
        <v>543</v>
      </c>
      <c r="C763" s="170" t="s">
        <v>898</v>
      </c>
      <c r="D763" s="171" t="s">
        <v>112</v>
      </c>
      <c r="E763" s="168">
        <v>8.1999999999999993</v>
      </c>
      <c r="F763" s="67" t="s">
        <v>53</v>
      </c>
      <c r="G763" s="67" t="s">
        <v>30</v>
      </c>
      <c r="H763" s="68" t="s">
        <v>1209</v>
      </c>
      <c r="I763" s="169" t="s">
        <v>54</v>
      </c>
      <c r="J763" s="68" t="s">
        <v>660</v>
      </c>
      <c r="K763" s="274">
        <v>2.75</v>
      </c>
      <c r="L763" s="253">
        <v>44</v>
      </c>
      <c r="M763" s="275"/>
    </row>
    <row r="764" spans="1:13">
      <c r="A764" s="177">
        <v>15</v>
      </c>
      <c r="B764" s="50" t="s">
        <v>988</v>
      </c>
      <c r="C764" s="166" t="s">
        <v>1249</v>
      </c>
      <c r="D764" s="167" t="s">
        <v>548</v>
      </c>
      <c r="E764" s="168">
        <v>8.3000000000000007</v>
      </c>
      <c r="F764" s="67" t="s">
        <v>53</v>
      </c>
      <c r="G764" s="67" t="s">
        <v>30</v>
      </c>
      <c r="H764" s="68" t="s">
        <v>1209</v>
      </c>
      <c r="I764" s="169" t="s">
        <v>105</v>
      </c>
      <c r="J764" s="68" t="s">
        <v>639</v>
      </c>
      <c r="K764" s="274">
        <v>2.5</v>
      </c>
      <c r="L764" s="253">
        <v>46</v>
      </c>
      <c r="M764" s="275"/>
    </row>
    <row r="765" spans="1:13">
      <c r="A765" s="165">
        <v>16</v>
      </c>
      <c r="B765" s="1" t="s">
        <v>134</v>
      </c>
      <c r="C765" s="2" t="s">
        <v>51</v>
      </c>
      <c r="D765" s="65" t="s">
        <v>409</v>
      </c>
      <c r="E765" s="66">
        <v>8.1</v>
      </c>
      <c r="F765" s="67" t="s">
        <v>53</v>
      </c>
      <c r="G765" s="67" t="s">
        <v>30</v>
      </c>
      <c r="H765" s="68" t="s">
        <v>1209</v>
      </c>
      <c r="I765" s="169" t="s">
        <v>230</v>
      </c>
      <c r="J765" s="68" t="s">
        <v>367</v>
      </c>
      <c r="K765" s="274">
        <v>1.75</v>
      </c>
      <c r="L765" s="253">
        <v>47</v>
      </c>
      <c r="M765" s="275"/>
    </row>
    <row r="766" spans="1:13">
      <c r="A766" s="177">
        <v>17</v>
      </c>
      <c r="B766" s="1" t="s">
        <v>398</v>
      </c>
      <c r="C766" s="2" t="s">
        <v>1250</v>
      </c>
      <c r="D766" s="65" t="s">
        <v>653</v>
      </c>
      <c r="E766" s="66">
        <v>8.1</v>
      </c>
      <c r="F766" s="67" t="s">
        <v>53</v>
      </c>
      <c r="G766" s="67" t="s">
        <v>30</v>
      </c>
      <c r="H766" s="68" t="s">
        <v>1209</v>
      </c>
      <c r="I766" s="169" t="s">
        <v>206</v>
      </c>
      <c r="J766" s="68" t="s">
        <v>1251</v>
      </c>
      <c r="K766" s="274">
        <v>1.75</v>
      </c>
      <c r="L766" s="253">
        <v>47</v>
      </c>
      <c r="M766" s="275"/>
    </row>
    <row r="767" spans="1:13">
      <c r="A767" s="165">
        <v>18</v>
      </c>
      <c r="B767" s="50" t="s">
        <v>720</v>
      </c>
      <c r="C767" s="170" t="s">
        <v>1252</v>
      </c>
      <c r="D767" s="171" t="s">
        <v>275</v>
      </c>
      <c r="E767" s="168">
        <v>8.1</v>
      </c>
      <c r="F767" s="67" t="s">
        <v>53</v>
      </c>
      <c r="G767" s="67" t="s">
        <v>30</v>
      </c>
      <c r="H767" s="68" t="s">
        <v>1209</v>
      </c>
      <c r="I767" s="169" t="s">
        <v>32</v>
      </c>
      <c r="J767" s="68" t="s">
        <v>421</v>
      </c>
      <c r="K767" s="274">
        <v>1.5</v>
      </c>
      <c r="L767" s="253">
        <v>49</v>
      </c>
      <c r="M767" s="275"/>
    </row>
    <row r="768" spans="1:13">
      <c r="A768" s="165">
        <v>19</v>
      </c>
      <c r="B768" s="50" t="s">
        <v>679</v>
      </c>
      <c r="C768" s="170" t="s">
        <v>1253</v>
      </c>
      <c r="D768" s="171" t="s">
        <v>530</v>
      </c>
      <c r="E768" s="168">
        <v>8.1999999999999993</v>
      </c>
      <c r="F768" s="67" t="s">
        <v>53</v>
      </c>
      <c r="G768" s="67" t="s">
        <v>30</v>
      </c>
      <c r="H768" s="68" t="s">
        <v>1209</v>
      </c>
      <c r="I768" s="169" t="s">
        <v>54</v>
      </c>
      <c r="J768" s="68" t="s">
        <v>227</v>
      </c>
      <c r="K768" s="274">
        <v>1.25</v>
      </c>
      <c r="L768" s="253">
        <v>50</v>
      </c>
      <c r="M768" s="275"/>
    </row>
    <row r="769" spans="1:13">
      <c r="A769" s="183">
        <v>1</v>
      </c>
      <c r="B769" s="54" t="s">
        <v>97</v>
      </c>
      <c r="C769" s="55" t="s">
        <v>1254</v>
      </c>
      <c r="D769" s="184" t="s">
        <v>593</v>
      </c>
      <c r="E769" s="185">
        <v>8.4</v>
      </c>
      <c r="F769" s="186" t="s">
        <v>29</v>
      </c>
      <c r="G769" s="186" t="s">
        <v>30</v>
      </c>
      <c r="H769" s="187" t="s">
        <v>271</v>
      </c>
      <c r="I769" s="192" t="s">
        <v>230</v>
      </c>
      <c r="J769" s="187" t="s">
        <v>135</v>
      </c>
      <c r="K769" s="274">
        <v>14.4</v>
      </c>
      <c r="L769" s="253">
        <v>1</v>
      </c>
      <c r="M769" s="275" t="s">
        <v>18</v>
      </c>
    </row>
    <row r="770" spans="1:13">
      <c r="A770" s="188">
        <v>2</v>
      </c>
      <c r="B770" s="56" t="s">
        <v>1156</v>
      </c>
      <c r="C770" s="189" t="s">
        <v>1255</v>
      </c>
      <c r="D770" s="190" t="s">
        <v>278</v>
      </c>
      <c r="E770" s="191">
        <v>8.1</v>
      </c>
      <c r="F770" s="186" t="s">
        <v>29</v>
      </c>
      <c r="G770" s="186" t="s">
        <v>30</v>
      </c>
      <c r="H770" s="187" t="s">
        <v>271</v>
      </c>
      <c r="I770" s="192" t="s">
        <v>37</v>
      </c>
      <c r="J770" s="187" t="s">
        <v>487</v>
      </c>
      <c r="K770" s="274">
        <v>14.4</v>
      </c>
      <c r="L770" s="253">
        <v>1</v>
      </c>
      <c r="M770" s="275" t="s">
        <v>18</v>
      </c>
    </row>
    <row r="771" spans="1:13">
      <c r="A771" s="183">
        <v>3</v>
      </c>
      <c r="B771" s="56" t="s">
        <v>1203</v>
      </c>
      <c r="C771" s="189" t="s">
        <v>682</v>
      </c>
      <c r="D771" s="190" t="s">
        <v>1256</v>
      </c>
      <c r="E771" s="191">
        <v>8.6</v>
      </c>
      <c r="F771" s="186" t="s">
        <v>29</v>
      </c>
      <c r="G771" s="186" t="s">
        <v>30</v>
      </c>
      <c r="H771" s="187" t="s">
        <v>271</v>
      </c>
      <c r="I771" s="192" t="s">
        <v>105</v>
      </c>
      <c r="J771" s="187" t="s">
        <v>144</v>
      </c>
      <c r="K771" s="274">
        <v>14.3</v>
      </c>
      <c r="L771" s="253">
        <v>3</v>
      </c>
      <c r="M771" s="275" t="s">
        <v>19</v>
      </c>
    </row>
    <row r="772" spans="1:13">
      <c r="A772" s="183">
        <v>4</v>
      </c>
      <c r="B772" s="56" t="s">
        <v>862</v>
      </c>
      <c r="C772" s="189" t="s">
        <v>1257</v>
      </c>
      <c r="D772" s="190" t="s">
        <v>1258</v>
      </c>
      <c r="E772" s="191">
        <v>8.8000000000000007</v>
      </c>
      <c r="F772" s="186" t="s">
        <v>29</v>
      </c>
      <c r="G772" s="186" t="s">
        <v>30</v>
      </c>
      <c r="H772" s="187" t="s">
        <v>271</v>
      </c>
      <c r="I772" s="192" t="s">
        <v>105</v>
      </c>
      <c r="J772" s="187" t="s">
        <v>85</v>
      </c>
      <c r="K772" s="274">
        <v>13.8</v>
      </c>
      <c r="L772" s="253">
        <v>4</v>
      </c>
      <c r="M772" s="275" t="s">
        <v>19</v>
      </c>
    </row>
    <row r="773" spans="1:13">
      <c r="A773" s="188">
        <v>5</v>
      </c>
      <c r="B773" s="56" t="s">
        <v>1230</v>
      </c>
      <c r="C773" s="57" t="s">
        <v>1259</v>
      </c>
      <c r="D773" s="58" t="s">
        <v>42</v>
      </c>
      <c r="E773" s="185">
        <v>8.8000000000000007</v>
      </c>
      <c r="F773" s="193" t="s">
        <v>29</v>
      </c>
      <c r="G773" s="193" t="s">
        <v>30</v>
      </c>
      <c r="H773" s="194" t="s">
        <v>271</v>
      </c>
      <c r="I773" s="195" t="s">
        <v>105</v>
      </c>
      <c r="J773" s="187" t="s">
        <v>1080</v>
      </c>
      <c r="K773" s="274">
        <v>13.2</v>
      </c>
      <c r="L773" s="253">
        <v>5</v>
      </c>
      <c r="M773" s="275" t="s">
        <v>20</v>
      </c>
    </row>
    <row r="774" spans="1:13">
      <c r="A774" s="183">
        <v>6</v>
      </c>
      <c r="B774" s="56" t="s">
        <v>1145</v>
      </c>
      <c r="C774" s="189" t="s">
        <v>1260</v>
      </c>
      <c r="D774" s="190" t="s">
        <v>247</v>
      </c>
      <c r="E774" s="191">
        <v>8.1999999999999993</v>
      </c>
      <c r="F774" s="186" t="s">
        <v>29</v>
      </c>
      <c r="G774" s="186" t="s">
        <v>30</v>
      </c>
      <c r="H774" s="187" t="s">
        <v>271</v>
      </c>
      <c r="I774" s="192" t="s">
        <v>37</v>
      </c>
      <c r="J774" s="187" t="s">
        <v>469</v>
      </c>
      <c r="K774" s="274">
        <v>12.8</v>
      </c>
      <c r="L774" s="253">
        <v>6</v>
      </c>
      <c r="M774" s="275" t="s">
        <v>20</v>
      </c>
    </row>
    <row r="775" spans="1:13">
      <c r="A775" s="188">
        <v>7</v>
      </c>
      <c r="B775" s="56" t="s">
        <v>1261</v>
      </c>
      <c r="C775" s="189" t="s">
        <v>1262</v>
      </c>
      <c r="D775" s="190" t="s">
        <v>1263</v>
      </c>
      <c r="E775" s="191">
        <v>8.8000000000000007</v>
      </c>
      <c r="F775" s="186" t="s">
        <v>29</v>
      </c>
      <c r="G775" s="186" t="s">
        <v>30</v>
      </c>
      <c r="H775" s="187" t="s">
        <v>271</v>
      </c>
      <c r="I775" s="192" t="s">
        <v>105</v>
      </c>
      <c r="J775" s="187" t="s">
        <v>348</v>
      </c>
      <c r="K775" s="274">
        <v>12.7</v>
      </c>
      <c r="L775" s="253">
        <v>7</v>
      </c>
      <c r="M775" s="275" t="s">
        <v>20</v>
      </c>
    </row>
    <row r="776" spans="1:13">
      <c r="A776" s="183">
        <v>8</v>
      </c>
      <c r="B776" s="59" t="s">
        <v>400</v>
      </c>
      <c r="C776" s="55" t="s">
        <v>1264</v>
      </c>
      <c r="D776" s="184" t="s">
        <v>548</v>
      </c>
      <c r="E776" s="196">
        <v>8.1999999999999993</v>
      </c>
      <c r="F776" s="197" t="s">
        <v>29</v>
      </c>
      <c r="G776" s="197" t="s">
        <v>30</v>
      </c>
      <c r="H776" s="198" t="s">
        <v>271</v>
      </c>
      <c r="I776" s="291" t="s">
        <v>230</v>
      </c>
      <c r="J776" s="187" t="s">
        <v>380</v>
      </c>
      <c r="K776" s="274">
        <v>12.1</v>
      </c>
      <c r="L776" s="253">
        <v>8</v>
      </c>
      <c r="M776" s="275" t="s">
        <v>20</v>
      </c>
    </row>
    <row r="777" spans="1:13">
      <c r="A777" s="183">
        <v>9</v>
      </c>
      <c r="B777" s="60" t="s">
        <v>967</v>
      </c>
      <c r="C777" s="189" t="s">
        <v>1265</v>
      </c>
      <c r="D777" s="190" t="s">
        <v>670</v>
      </c>
      <c r="E777" s="199">
        <v>8.8000000000000007</v>
      </c>
      <c r="F777" s="200" t="s">
        <v>29</v>
      </c>
      <c r="G777" s="200" t="s">
        <v>30</v>
      </c>
      <c r="H777" s="201" t="s">
        <v>271</v>
      </c>
      <c r="I777" s="202" t="s">
        <v>105</v>
      </c>
      <c r="J777" s="187" t="s">
        <v>238</v>
      </c>
      <c r="K777" s="274">
        <v>12</v>
      </c>
      <c r="L777" s="253">
        <v>9</v>
      </c>
      <c r="M777" s="275" t="s">
        <v>20</v>
      </c>
    </row>
    <row r="778" spans="1:13">
      <c r="A778" s="188">
        <v>10</v>
      </c>
      <c r="B778" s="56" t="s">
        <v>938</v>
      </c>
      <c r="C778" s="189" t="s">
        <v>1266</v>
      </c>
      <c r="D778" s="190" t="s">
        <v>340</v>
      </c>
      <c r="E778" s="191">
        <v>8.8000000000000007</v>
      </c>
      <c r="F778" s="186" t="s">
        <v>29</v>
      </c>
      <c r="G778" s="186" t="s">
        <v>30</v>
      </c>
      <c r="H778" s="187" t="s">
        <v>271</v>
      </c>
      <c r="I778" s="192" t="s">
        <v>105</v>
      </c>
      <c r="J778" s="187" t="s">
        <v>232</v>
      </c>
      <c r="K778" s="274">
        <v>11.8</v>
      </c>
      <c r="L778" s="253">
        <v>10</v>
      </c>
      <c r="M778" s="275" t="s">
        <v>20</v>
      </c>
    </row>
    <row r="779" spans="1:13">
      <c r="A779" s="183">
        <v>11</v>
      </c>
      <c r="B779" s="56" t="s">
        <v>1139</v>
      </c>
      <c r="C779" s="189" t="s">
        <v>1267</v>
      </c>
      <c r="D779" s="190" t="s">
        <v>166</v>
      </c>
      <c r="E779" s="191">
        <v>8.8000000000000007</v>
      </c>
      <c r="F779" s="186" t="s">
        <v>29</v>
      </c>
      <c r="G779" s="186" t="s">
        <v>30</v>
      </c>
      <c r="H779" s="187" t="s">
        <v>271</v>
      </c>
      <c r="I779" s="192" t="s">
        <v>105</v>
      </c>
      <c r="J779" s="187" t="s">
        <v>1124</v>
      </c>
      <c r="K779" s="274">
        <v>11.7</v>
      </c>
      <c r="L779" s="253">
        <v>11</v>
      </c>
      <c r="M779" s="275" t="s">
        <v>20</v>
      </c>
    </row>
    <row r="780" spans="1:13">
      <c r="A780" s="188">
        <v>12</v>
      </c>
      <c r="B780" s="56" t="s">
        <v>1069</v>
      </c>
      <c r="C780" s="189" t="s">
        <v>521</v>
      </c>
      <c r="D780" s="190" t="s">
        <v>292</v>
      </c>
      <c r="E780" s="191">
        <v>8.1</v>
      </c>
      <c r="F780" s="186" t="s">
        <v>29</v>
      </c>
      <c r="G780" s="186" t="s">
        <v>30</v>
      </c>
      <c r="H780" s="187" t="s">
        <v>271</v>
      </c>
      <c r="I780" s="192" t="s">
        <v>167</v>
      </c>
      <c r="J780" s="187" t="s">
        <v>491</v>
      </c>
      <c r="K780" s="274">
        <v>11.4</v>
      </c>
      <c r="L780" s="253">
        <v>12</v>
      </c>
      <c r="M780" s="275" t="s">
        <v>20</v>
      </c>
    </row>
    <row r="781" spans="1:13">
      <c r="A781" s="183">
        <v>13</v>
      </c>
      <c r="B781" s="56" t="s">
        <v>906</v>
      </c>
      <c r="C781" s="189" t="s">
        <v>940</v>
      </c>
      <c r="D781" s="190" t="s">
        <v>736</v>
      </c>
      <c r="E781" s="191">
        <v>8.1999999999999993</v>
      </c>
      <c r="F781" s="186" t="s">
        <v>29</v>
      </c>
      <c r="G781" s="186" t="s">
        <v>30</v>
      </c>
      <c r="H781" s="187" t="s">
        <v>271</v>
      </c>
      <c r="I781" s="192" t="s">
        <v>37</v>
      </c>
      <c r="J781" s="187" t="s">
        <v>43</v>
      </c>
      <c r="K781" s="274">
        <v>11.4</v>
      </c>
      <c r="L781" s="253">
        <v>12</v>
      </c>
      <c r="M781" s="275" t="s">
        <v>20</v>
      </c>
    </row>
    <row r="782" spans="1:13">
      <c r="A782" s="183">
        <v>14</v>
      </c>
      <c r="B782" s="54" t="s">
        <v>472</v>
      </c>
      <c r="C782" s="55" t="s">
        <v>496</v>
      </c>
      <c r="D782" s="184" t="s">
        <v>998</v>
      </c>
      <c r="E782" s="185">
        <v>8.1999999999999993</v>
      </c>
      <c r="F782" s="186" t="s">
        <v>29</v>
      </c>
      <c r="G782" s="186" t="s">
        <v>30</v>
      </c>
      <c r="H782" s="187" t="s">
        <v>271</v>
      </c>
      <c r="I782" s="192" t="s">
        <v>182</v>
      </c>
      <c r="J782" s="187" t="s">
        <v>939</v>
      </c>
      <c r="K782" s="274">
        <v>11.3</v>
      </c>
      <c r="L782" s="253">
        <v>14</v>
      </c>
      <c r="M782" s="275" t="s">
        <v>20</v>
      </c>
    </row>
    <row r="783" spans="1:13">
      <c r="A783" s="188">
        <v>15</v>
      </c>
      <c r="B783" s="56" t="s">
        <v>1038</v>
      </c>
      <c r="C783" s="189" t="s">
        <v>1268</v>
      </c>
      <c r="D783" s="190" t="s">
        <v>676</v>
      </c>
      <c r="E783" s="191">
        <v>8.1</v>
      </c>
      <c r="F783" s="186" t="s">
        <v>29</v>
      </c>
      <c r="G783" s="186" t="s">
        <v>30</v>
      </c>
      <c r="H783" s="187" t="s">
        <v>271</v>
      </c>
      <c r="I783" s="192" t="s">
        <v>58</v>
      </c>
      <c r="J783" s="187" t="s">
        <v>1175</v>
      </c>
      <c r="K783" s="274">
        <v>10.9</v>
      </c>
      <c r="L783" s="253">
        <v>15</v>
      </c>
      <c r="M783" s="275" t="s">
        <v>20</v>
      </c>
    </row>
    <row r="784" spans="1:13">
      <c r="A784" s="183">
        <v>16</v>
      </c>
      <c r="B784" s="54" t="s">
        <v>269</v>
      </c>
      <c r="C784" s="55" t="s">
        <v>1218</v>
      </c>
      <c r="D784" s="184" t="s">
        <v>964</v>
      </c>
      <c r="E784" s="185">
        <v>8.1</v>
      </c>
      <c r="F784" s="186" t="s">
        <v>29</v>
      </c>
      <c r="G784" s="186" t="s">
        <v>164</v>
      </c>
      <c r="H784" s="187" t="s">
        <v>271</v>
      </c>
      <c r="I784" s="192" t="s">
        <v>93</v>
      </c>
      <c r="J784" s="187" t="s">
        <v>94</v>
      </c>
      <c r="K784" s="274">
        <v>10.8</v>
      </c>
      <c r="L784" s="253">
        <v>16</v>
      </c>
      <c r="M784" s="275" t="s">
        <v>21</v>
      </c>
    </row>
    <row r="785" spans="1:13">
      <c r="A785" s="188">
        <v>17</v>
      </c>
      <c r="B785" s="56" t="s">
        <v>1022</v>
      </c>
      <c r="C785" s="189" t="s">
        <v>1269</v>
      </c>
      <c r="D785" s="190" t="s">
        <v>1047</v>
      </c>
      <c r="E785" s="191">
        <v>8.8000000000000007</v>
      </c>
      <c r="F785" s="186" t="s">
        <v>29</v>
      </c>
      <c r="G785" s="186" t="s">
        <v>30</v>
      </c>
      <c r="H785" s="187" t="s">
        <v>271</v>
      </c>
      <c r="I785" s="192" t="s">
        <v>105</v>
      </c>
      <c r="J785" s="187" t="s">
        <v>325</v>
      </c>
      <c r="K785" s="274">
        <v>10.8</v>
      </c>
      <c r="L785" s="253">
        <v>16</v>
      </c>
      <c r="M785" s="275" t="s">
        <v>21</v>
      </c>
    </row>
    <row r="786" spans="1:13">
      <c r="A786" s="183">
        <v>18</v>
      </c>
      <c r="B786" s="56" t="s">
        <v>684</v>
      </c>
      <c r="C786" s="57" t="s">
        <v>1270</v>
      </c>
      <c r="D786" s="203" t="s">
        <v>1271</v>
      </c>
      <c r="E786" s="191">
        <v>8.1999999999999993</v>
      </c>
      <c r="F786" s="186" t="s">
        <v>29</v>
      </c>
      <c r="G786" s="186" t="s">
        <v>30</v>
      </c>
      <c r="H786" s="187" t="s">
        <v>271</v>
      </c>
      <c r="I786" s="192" t="s">
        <v>122</v>
      </c>
      <c r="J786" s="187" t="s">
        <v>156</v>
      </c>
      <c r="K786" s="274">
        <v>10.4</v>
      </c>
      <c r="L786" s="253">
        <v>18</v>
      </c>
      <c r="M786" s="275" t="s">
        <v>21</v>
      </c>
    </row>
    <row r="787" spans="1:13">
      <c r="A787" s="183">
        <v>1</v>
      </c>
      <c r="B787" s="56" t="s">
        <v>1031</v>
      </c>
      <c r="C787" s="189" t="s">
        <v>1272</v>
      </c>
      <c r="D787" s="190" t="s">
        <v>792</v>
      </c>
      <c r="E787" s="191">
        <v>8.1</v>
      </c>
      <c r="F787" s="186" t="s">
        <v>29</v>
      </c>
      <c r="G787" s="186" t="s">
        <v>30</v>
      </c>
      <c r="H787" s="187" t="s">
        <v>271</v>
      </c>
      <c r="I787" s="192" t="s">
        <v>58</v>
      </c>
      <c r="J787" s="187" t="s">
        <v>101</v>
      </c>
      <c r="K787" s="274">
        <v>10.3</v>
      </c>
      <c r="L787" s="253">
        <v>19</v>
      </c>
      <c r="M787" s="275" t="s">
        <v>21</v>
      </c>
    </row>
    <row r="788" spans="1:13">
      <c r="A788" s="183">
        <v>2</v>
      </c>
      <c r="B788" s="56" t="s">
        <v>1273</v>
      </c>
      <c r="C788" s="189" t="s">
        <v>1274</v>
      </c>
      <c r="D788" s="190" t="s">
        <v>366</v>
      </c>
      <c r="E788" s="191">
        <v>8.1999999999999993</v>
      </c>
      <c r="F788" s="186" t="s">
        <v>29</v>
      </c>
      <c r="G788" s="186" t="s">
        <v>30</v>
      </c>
      <c r="H788" s="187" t="s">
        <v>271</v>
      </c>
      <c r="I788" s="192" t="s">
        <v>58</v>
      </c>
      <c r="J788" s="187" t="s">
        <v>440</v>
      </c>
      <c r="K788" s="274">
        <v>9.9</v>
      </c>
      <c r="L788" s="253">
        <v>20</v>
      </c>
      <c r="M788" s="275" t="s">
        <v>21</v>
      </c>
    </row>
    <row r="789" spans="1:13">
      <c r="A789" s="188">
        <v>3</v>
      </c>
      <c r="B789" s="56" t="s">
        <v>1183</v>
      </c>
      <c r="C789" s="189" t="s">
        <v>1275</v>
      </c>
      <c r="D789" s="190" t="s">
        <v>275</v>
      </c>
      <c r="E789" s="191">
        <v>8.1</v>
      </c>
      <c r="F789" s="186" t="s">
        <v>29</v>
      </c>
      <c r="G789" s="186" t="s">
        <v>30</v>
      </c>
      <c r="H789" s="187" t="s">
        <v>271</v>
      </c>
      <c r="I789" s="192" t="s">
        <v>167</v>
      </c>
      <c r="J789" s="187" t="s">
        <v>406</v>
      </c>
      <c r="K789" s="274">
        <v>9.8000000000000007</v>
      </c>
      <c r="L789" s="253">
        <v>21</v>
      </c>
      <c r="M789" s="275" t="s">
        <v>21</v>
      </c>
    </row>
    <row r="790" spans="1:13">
      <c r="A790" s="183">
        <v>4</v>
      </c>
      <c r="B790" s="56" t="s">
        <v>794</v>
      </c>
      <c r="C790" s="57" t="s">
        <v>1276</v>
      </c>
      <c r="D790" s="203" t="s">
        <v>175</v>
      </c>
      <c r="E790" s="191">
        <v>8.1999999999999993</v>
      </c>
      <c r="F790" s="186" t="s">
        <v>29</v>
      </c>
      <c r="G790" s="186" t="s">
        <v>30</v>
      </c>
      <c r="H790" s="187" t="s">
        <v>271</v>
      </c>
      <c r="I790" s="192" t="s">
        <v>122</v>
      </c>
      <c r="J790" s="187" t="s">
        <v>1277</v>
      </c>
      <c r="K790" s="274">
        <v>9.8000000000000007</v>
      </c>
      <c r="L790" s="253">
        <v>21</v>
      </c>
      <c r="M790" s="275" t="s">
        <v>21</v>
      </c>
    </row>
    <row r="791" spans="1:13">
      <c r="A791" s="183">
        <v>5</v>
      </c>
      <c r="B791" s="56" t="s">
        <v>899</v>
      </c>
      <c r="C791" s="189" t="s">
        <v>870</v>
      </c>
      <c r="D791" s="190" t="s">
        <v>595</v>
      </c>
      <c r="E791" s="191">
        <v>8.5</v>
      </c>
      <c r="F791" s="186" t="s">
        <v>29</v>
      </c>
      <c r="G791" s="186" t="s">
        <v>30</v>
      </c>
      <c r="H791" s="187" t="s">
        <v>271</v>
      </c>
      <c r="I791" s="192" t="s">
        <v>58</v>
      </c>
      <c r="J791" s="187" t="s">
        <v>1101</v>
      </c>
      <c r="K791" s="274">
        <v>9.6</v>
      </c>
      <c r="L791" s="253">
        <v>23</v>
      </c>
      <c r="M791" s="275" t="s">
        <v>21</v>
      </c>
    </row>
    <row r="792" spans="1:13">
      <c r="A792" s="183">
        <v>6</v>
      </c>
      <c r="B792" s="56" t="s">
        <v>1059</v>
      </c>
      <c r="C792" s="189" t="s">
        <v>1278</v>
      </c>
      <c r="D792" s="190" t="s">
        <v>582</v>
      </c>
      <c r="E792" s="191">
        <v>8.1999999999999993</v>
      </c>
      <c r="F792" s="186" t="s">
        <v>29</v>
      </c>
      <c r="G792" s="186" t="s">
        <v>30</v>
      </c>
      <c r="H792" s="187" t="s">
        <v>271</v>
      </c>
      <c r="I792" s="192" t="s">
        <v>37</v>
      </c>
      <c r="J792" s="187" t="s">
        <v>883</v>
      </c>
      <c r="K792" s="274">
        <v>9.4</v>
      </c>
      <c r="L792" s="253">
        <v>24</v>
      </c>
      <c r="M792" s="275" t="s">
        <v>21</v>
      </c>
    </row>
    <row r="793" spans="1:13">
      <c r="A793" s="183">
        <v>7</v>
      </c>
      <c r="B793" s="54" t="s">
        <v>67</v>
      </c>
      <c r="C793" s="55" t="s">
        <v>501</v>
      </c>
      <c r="D793" s="184" t="s">
        <v>1279</v>
      </c>
      <c r="E793" s="185">
        <v>8.4</v>
      </c>
      <c r="F793" s="186" t="s">
        <v>29</v>
      </c>
      <c r="G793" s="186" t="s">
        <v>30</v>
      </c>
      <c r="H793" s="187" t="s">
        <v>271</v>
      </c>
      <c r="I793" s="192" t="s">
        <v>230</v>
      </c>
      <c r="J793" s="187" t="s">
        <v>203</v>
      </c>
      <c r="K793" s="274">
        <v>9.1</v>
      </c>
      <c r="L793" s="253">
        <v>25</v>
      </c>
      <c r="M793" s="275" t="s">
        <v>21</v>
      </c>
    </row>
    <row r="794" spans="1:13">
      <c r="A794" s="188">
        <v>8</v>
      </c>
      <c r="B794" s="56" t="s">
        <v>637</v>
      </c>
      <c r="C794" s="204" t="s">
        <v>682</v>
      </c>
      <c r="D794" s="205" t="s">
        <v>79</v>
      </c>
      <c r="E794" s="191">
        <v>8.1</v>
      </c>
      <c r="F794" s="186" t="s">
        <v>29</v>
      </c>
      <c r="G794" s="186" t="s">
        <v>30</v>
      </c>
      <c r="H794" s="187" t="s">
        <v>271</v>
      </c>
      <c r="I794" s="192" t="s">
        <v>32</v>
      </c>
      <c r="J794" s="187" t="s">
        <v>956</v>
      </c>
      <c r="K794" s="274">
        <v>9.1</v>
      </c>
      <c r="L794" s="253">
        <v>25</v>
      </c>
      <c r="M794" s="275" t="s">
        <v>21</v>
      </c>
    </row>
    <row r="795" spans="1:13">
      <c r="A795" s="183">
        <v>9</v>
      </c>
      <c r="B795" s="56" t="s">
        <v>1222</v>
      </c>
      <c r="C795" s="189" t="s">
        <v>1280</v>
      </c>
      <c r="D795" s="190" t="s">
        <v>42</v>
      </c>
      <c r="E795" s="191">
        <v>8.1</v>
      </c>
      <c r="F795" s="186" t="s">
        <v>29</v>
      </c>
      <c r="G795" s="186" t="s">
        <v>30</v>
      </c>
      <c r="H795" s="187" t="s">
        <v>271</v>
      </c>
      <c r="I795" s="192" t="s">
        <v>167</v>
      </c>
      <c r="J795" s="187" t="s">
        <v>1083</v>
      </c>
      <c r="K795" s="274">
        <v>8.9</v>
      </c>
      <c r="L795" s="253">
        <v>27</v>
      </c>
      <c r="M795" s="275" t="s">
        <v>21</v>
      </c>
    </row>
    <row r="796" spans="1:13">
      <c r="A796" s="183">
        <v>10</v>
      </c>
      <c r="B796" s="54" t="s">
        <v>202</v>
      </c>
      <c r="C796" s="55" t="s">
        <v>1281</v>
      </c>
      <c r="D796" s="184" t="s">
        <v>377</v>
      </c>
      <c r="E796" s="185">
        <v>8.1999999999999993</v>
      </c>
      <c r="F796" s="186" t="s">
        <v>72</v>
      </c>
      <c r="G796" s="186" t="s">
        <v>73</v>
      </c>
      <c r="H796" s="187" t="s">
        <v>271</v>
      </c>
      <c r="I796" s="192" t="s">
        <v>74</v>
      </c>
      <c r="J796" s="187" t="s">
        <v>700</v>
      </c>
      <c r="K796" s="274">
        <v>8.6</v>
      </c>
      <c r="L796" s="253">
        <v>28</v>
      </c>
      <c r="M796" s="275"/>
    </row>
    <row r="797" spans="1:13">
      <c r="A797" s="183">
        <v>11</v>
      </c>
      <c r="B797" s="61" t="s">
        <v>718</v>
      </c>
      <c r="C797" s="206" t="s">
        <v>1282</v>
      </c>
      <c r="D797" s="207" t="s">
        <v>670</v>
      </c>
      <c r="E797" s="208">
        <v>8.1</v>
      </c>
      <c r="F797" s="209" t="s">
        <v>53</v>
      </c>
      <c r="G797" s="209" t="s">
        <v>30</v>
      </c>
      <c r="H797" s="210" t="s">
        <v>271</v>
      </c>
      <c r="I797" s="291" t="s">
        <v>100</v>
      </c>
      <c r="J797" s="187" t="s">
        <v>119</v>
      </c>
      <c r="K797" s="274">
        <v>8.1</v>
      </c>
      <c r="L797" s="253">
        <v>29</v>
      </c>
      <c r="M797" s="275"/>
    </row>
    <row r="798" spans="1:13">
      <c r="A798" s="183">
        <v>12</v>
      </c>
      <c r="B798" s="60" t="s">
        <v>783</v>
      </c>
      <c r="C798" s="204" t="s">
        <v>1283</v>
      </c>
      <c r="D798" s="205" t="s">
        <v>289</v>
      </c>
      <c r="E798" s="199">
        <v>8.3000000000000007</v>
      </c>
      <c r="F798" s="200" t="s">
        <v>29</v>
      </c>
      <c r="G798" s="200" t="s">
        <v>30</v>
      </c>
      <c r="H798" s="201" t="s">
        <v>271</v>
      </c>
      <c r="I798" s="202" t="s">
        <v>117</v>
      </c>
      <c r="J798" s="187" t="s">
        <v>272</v>
      </c>
      <c r="K798" s="274">
        <v>7.6</v>
      </c>
      <c r="L798" s="253">
        <v>30</v>
      </c>
      <c r="M798" s="275"/>
    </row>
    <row r="799" spans="1:13">
      <c r="A799" s="188">
        <v>13</v>
      </c>
      <c r="B799" s="56" t="s">
        <v>748</v>
      </c>
      <c r="C799" s="204" t="s">
        <v>1284</v>
      </c>
      <c r="D799" s="205" t="s">
        <v>1285</v>
      </c>
      <c r="E799" s="191">
        <v>8.1</v>
      </c>
      <c r="F799" s="186" t="s">
        <v>29</v>
      </c>
      <c r="G799" s="186" t="s">
        <v>30</v>
      </c>
      <c r="H799" s="187" t="s">
        <v>271</v>
      </c>
      <c r="I799" s="192" t="s">
        <v>133</v>
      </c>
      <c r="J799" s="187" t="s">
        <v>1013</v>
      </c>
      <c r="K799" s="274">
        <v>7.5</v>
      </c>
      <c r="L799" s="253">
        <v>31</v>
      </c>
      <c r="M799" s="275"/>
    </row>
    <row r="800" spans="1:13">
      <c r="A800" s="183">
        <v>14</v>
      </c>
      <c r="B800" s="56" t="s">
        <v>692</v>
      </c>
      <c r="C800" s="206" t="s">
        <v>1286</v>
      </c>
      <c r="D800" s="207" t="s">
        <v>1287</v>
      </c>
      <c r="E800" s="191">
        <v>8.1</v>
      </c>
      <c r="F800" s="211" t="s">
        <v>29</v>
      </c>
      <c r="G800" s="211" t="s">
        <v>30</v>
      </c>
      <c r="H800" s="212" t="s">
        <v>271</v>
      </c>
      <c r="I800" s="192" t="s">
        <v>100</v>
      </c>
      <c r="J800" s="187" t="s">
        <v>515</v>
      </c>
      <c r="K800" s="274">
        <v>7.4</v>
      </c>
      <c r="L800" s="253">
        <v>32</v>
      </c>
      <c r="M800" s="275"/>
    </row>
    <row r="801" spans="1:13">
      <c r="A801" s="188">
        <v>1</v>
      </c>
      <c r="B801" s="54" t="s">
        <v>414</v>
      </c>
      <c r="C801" s="55" t="s">
        <v>1288</v>
      </c>
      <c r="D801" s="184" t="s">
        <v>493</v>
      </c>
      <c r="E801" s="185">
        <v>8.1999999999999993</v>
      </c>
      <c r="F801" s="186" t="s">
        <v>29</v>
      </c>
      <c r="G801" s="186" t="s">
        <v>30</v>
      </c>
      <c r="H801" s="187" t="s">
        <v>271</v>
      </c>
      <c r="I801" s="192" t="s">
        <v>230</v>
      </c>
      <c r="J801" s="187" t="s">
        <v>312</v>
      </c>
      <c r="K801" s="274">
        <v>7.2</v>
      </c>
      <c r="L801" s="253">
        <v>33</v>
      </c>
      <c r="M801" s="275"/>
    </row>
    <row r="802" spans="1:13">
      <c r="A802" s="183">
        <v>2</v>
      </c>
      <c r="B802" s="56" t="s">
        <v>554</v>
      </c>
      <c r="C802" s="204" t="s">
        <v>1289</v>
      </c>
      <c r="D802" s="205" t="s">
        <v>582</v>
      </c>
      <c r="E802" s="191">
        <v>8.3000000000000007</v>
      </c>
      <c r="F802" s="186" t="s">
        <v>29</v>
      </c>
      <c r="G802" s="186" t="s">
        <v>30</v>
      </c>
      <c r="H802" s="187" t="s">
        <v>271</v>
      </c>
      <c r="I802" s="192" t="s">
        <v>54</v>
      </c>
      <c r="J802" s="187" t="s">
        <v>846</v>
      </c>
      <c r="K802" s="274">
        <v>6.9</v>
      </c>
      <c r="L802" s="253">
        <v>34</v>
      </c>
      <c r="M802" s="275"/>
    </row>
    <row r="803" spans="1:13">
      <c r="A803" s="183">
        <v>3</v>
      </c>
      <c r="B803" s="56" t="s">
        <v>1251</v>
      </c>
      <c r="C803" s="189" t="s">
        <v>1254</v>
      </c>
      <c r="D803" s="190" t="s">
        <v>540</v>
      </c>
      <c r="E803" s="191">
        <v>8.3000000000000007</v>
      </c>
      <c r="F803" s="186" t="s">
        <v>29</v>
      </c>
      <c r="G803" s="186" t="s">
        <v>30</v>
      </c>
      <c r="H803" s="187" t="s">
        <v>271</v>
      </c>
      <c r="I803" s="192" t="s">
        <v>58</v>
      </c>
      <c r="J803" s="187" t="s">
        <v>843</v>
      </c>
      <c r="K803" s="274">
        <v>6.8</v>
      </c>
      <c r="L803" s="253">
        <v>35</v>
      </c>
      <c r="M803" s="275"/>
    </row>
    <row r="804" spans="1:13">
      <c r="A804" s="188">
        <v>4</v>
      </c>
      <c r="B804" s="56" t="s">
        <v>1290</v>
      </c>
      <c r="C804" s="189" t="s">
        <v>1291</v>
      </c>
      <c r="D804" s="190" t="s">
        <v>1292</v>
      </c>
      <c r="E804" s="191">
        <v>8.1999999999999993</v>
      </c>
      <c r="F804" s="186" t="s">
        <v>29</v>
      </c>
      <c r="G804" s="186" t="s">
        <v>30</v>
      </c>
      <c r="H804" s="187" t="s">
        <v>271</v>
      </c>
      <c r="I804" s="192" t="s">
        <v>37</v>
      </c>
      <c r="J804" s="187" t="s">
        <v>1179</v>
      </c>
      <c r="K804" s="274">
        <v>6.6</v>
      </c>
      <c r="L804" s="253">
        <v>36</v>
      </c>
      <c r="M804" s="275"/>
    </row>
    <row r="805" spans="1:13">
      <c r="A805" s="183">
        <v>5</v>
      </c>
      <c r="B805" s="54" t="s">
        <v>263</v>
      </c>
      <c r="C805" s="55" t="s">
        <v>1293</v>
      </c>
      <c r="D805" s="184" t="s">
        <v>289</v>
      </c>
      <c r="E805" s="185">
        <v>8.1</v>
      </c>
      <c r="F805" s="186" t="s">
        <v>29</v>
      </c>
      <c r="G805" s="186" t="s">
        <v>164</v>
      </c>
      <c r="H805" s="187" t="s">
        <v>271</v>
      </c>
      <c r="I805" s="192" t="s">
        <v>93</v>
      </c>
      <c r="J805" s="187" t="s">
        <v>326</v>
      </c>
      <c r="K805" s="274">
        <v>6.5</v>
      </c>
      <c r="L805" s="253">
        <v>37</v>
      </c>
      <c r="M805" s="275"/>
    </row>
    <row r="806" spans="1:13">
      <c r="A806" s="188">
        <v>6</v>
      </c>
      <c r="B806" s="56" t="s">
        <v>753</v>
      </c>
      <c r="C806" s="204" t="s">
        <v>1294</v>
      </c>
      <c r="D806" s="205" t="s">
        <v>550</v>
      </c>
      <c r="E806" s="191">
        <v>8.3000000000000007</v>
      </c>
      <c r="F806" s="186" t="s">
        <v>29</v>
      </c>
      <c r="G806" s="186" t="s">
        <v>30</v>
      </c>
      <c r="H806" s="187" t="s">
        <v>271</v>
      </c>
      <c r="I806" s="192" t="s">
        <v>172</v>
      </c>
      <c r="J806" s="187" t="s">
        <v>1295</v>
      </c>
      <c r="K806" s="274">
        <v>6.4</v>
      </c>
      <c r="L806" s="253">
        <v>38</v>
      </c>
      <c r="M806" s="275"/>
    </row>
    <row r="807" spans="1:13">
      <c r="A807" s="183">
        <v>7</v>
      </c>
      <c r="B807" s="54" t="s">
        <v>75</v>
      </c>
      <c r="C807" s="55" t="s">
        <v>1296</v>
      </c>
      <c r="D807" s="184" t="s">
        <v>423</v>
      </c>
      <c r="E807" s="185">
        <v>8.1</v>
      </c>
      <c r="F807" s="186" t="s">
        <v>29</v>
      </c>
      <c r="G807" s="186" t="s">
        <v>30</v>
      </c>
      <c r="H807" s="187" t="s">
        <v>271</v>
      </c>
      <c r="I807" s="192" t="s">
        <v>80</v>
      </c>
      <c r="J807" s="187" t="s">
        <v>783</v>
      </c>
      <c r="K807" s="274">
        <v>6.2</v>
      </c>
      <c r="L807" s="253">
        <v>39</v>
      </c>
      <c r="M807" s="275"/>
    </row>
    <row r="808" spans="1:13">
      <c r="A808" s="183">
        <v>8</v>
      </c>
      <c r="B808" s="56" t="s">
        <v>752</v>
      </c>
      <c r="C808" s="204" t="s">
        <v>1297</v>
      </c>
      <c r="D808" s="205" t="s">
        <v>430</v>
      </c>
      <c r="E808" s="191">
        <v>8.3000000000000007</v>
      </c>
      <c r="F808" s="186" t="s">
        <v>29</v>
      </c>
      <c r="G808" s="186" t="s">
        <v>30</v>
      </c>
      <c r="H808" s="187" t="s">
        <v>271</v>
      </c>
      <c r="I808" s="192" t="s">
        <v>117</v>
      </c>
      <c r="J808" s="187" t="s">
        <v>373</v>
      </c>
      <c r="K808" s="274">
        <v>6</v>
      </c>
      <c r="L808" s="253">
        <v>40</v>
      </c>
      <c r="M808" s="275"/>
    </row>
    <row r="809" spans="1:13">
      <c r="A809" s="188">
        <v>9</v>
      </c>
      <c r="B809" s="56" t="s">
        <v>617</v>
      </c>
      <c r="C809" s="204" t="s">
        <v>1298</v>
      </c>
      <c r="D809" s="205" t="s">
        <v>567</v>
      </c>
      <c r="E809" s="191">
        <v>8.3000000000000007</v>
      </c>
      <c r="F809" s="186" t="s">
        <v>29</v>
      </c>
      <c r="G809" s="186" t="s">
        <v>30</v>
      </c>
      <c r="H809" s="187" t="s">
        <v>271</v>
      </c>
      <c r="I809" s="192" t="s">
        <v>54</v>
      </c>
      <c r="J809" s="187" t="s">
        <v>943</v>
      </c>
      <c r="K809" s="274">
        <v>5.9</v>
      </c>
      <c r="L809" s="253">
        <v>41</v>
      </c>
      <c r="M809" s="275"/>
    </row>
    <row r="810" spans="1:13">
      <c r="A810" s="183">
        <v>10</v>
      </c>
      <c r="B810" s="56" t="s">
        <v>654</v>
      </c>
      <c r="C810" s="204" t="s">
        <v>1299</v>
      </c>
      <c r="D810" s="205" t="s">
        <v>175</v>
      </c>
      <c r="E810" s="191">
        <v>8.4</v>
      </c>
      <c r="F810" s="186" t="s">
        <v>29</v>
      </c>
      <c r="G810" s="186" t="s">
        <v>30</v>
      </c>
      <c r="H810" s="187" t="s">
        <v>271</v>
      </c>
      <c r="I810" s="192" t="s">
        <v>32</v>
      </c>
      <c r="J810" s="187" t="s">
        <v>1300</v>
      </c>
      <c r="K810" s="274">
        <v>5.7</v>
      </c>
      <c r="L810" s="253">
        <v>42</v>
      </c>
      <c r="M810" s="275"/>
    </row>
    <row r="811" spans="1:13">
      <c r="A811" s="188">
        <v>11</v>
      </c>
      <c r="B811" s="56" t="s">
        <v>527</v>
      </c>
      <c r="C811" s="204" t="s">
        <v>1301</v>
      </c>
      <c r="D811" s="205" t="s">
        <v>1302</v>
      </c>
      <c r="E811" s="191">
        <v>8.1999999999999993</v>
      </c>
      <c r="F811" s="186" t="s">
        <v>29</v>
      </c>
      <c r="G811" s="186" t="s">
        <v>30</v>
      </c>
      <c r="H811" s="187" t="s">
        <v>271</v>
      </c>
      <c r="I811" s="192" t="s">
        <v>172</v>
      </c>
      <c r="J811" s="187" t="s">
        <v>360</v>
      </c>
      <c r="K811" s="274">
        <v>5.6</v>
      </c>
      <c r="L811" s="253">
        <v>43</v>
      </c>
      <c r="M811" s="275"/>
    </row>
    <row r="812" spans="1:13">
      <c r="A812" s="183">
        <v>12</v>
      </c>
      <c r="B812" s="54" t="s">
        <v>312</v>
      </c>
      <c r="C812" s="55" t="s">
        <v>1303</v>
      </c>
      <c r="D812" s="184" t="s">
        <v>835</v>
      </c>
      <c r="E812" s="185">
        <v>8.1</v>
      </c>
      <c r="F812" s="186" t="s">
        <v>29</v>
      </c>
      <c r="G812" s="186" t="s">
        <v>30</v>
      </c>
      <c r="H812" s="187" t="s">
        <v>271</v>
      </c>
      <c r="I812" s="192" t="s">
        <v>182</v>
      </c>
      <c r="J812" s="187" t="s">
        <v>977</v>
      </c>
      <c r="K812" s="274">
        <v>5.6</v>
      </c>
      <c r="L812" s="253">
        <v>43</v>
      </c>
      <c r="M812" s="275"/>
    </row>
    <row r="813" spans="1:13">
      <c r="A813" s="183">
        <v>13</v>
      </c>
      <c r="B813" s="54" t="s">
        <v>318</v>
      </c>
      <c r="C813" s="55" t="s">
        <v>903</v>
      </c>
      <c r="D813" s="184" t="s">
        <v>606</v>
      </c>
      <c r="E813" s="185">
        <v>8.4</v>
      </c>
      <c r="F813" s="186" t="s">
        <v>29</v>
      </c>
      <c r="G813" s="186" t="s">
        <v>30</v>
      </c>
      <c r="H813" s="187" t="s">
        <v>271</v>
      </c>
      <c r="I813" s="192" t="s">
        <v>182</v>
      </c>
      <c r="J813" s="187" t="s">
        <v>276</v>
      </c>
      <c r="K813" s="274">
        <v>5.3</v>
      </c>
      <c r="L813" s="253">
        <v>45</v>
      </c>
      <c r="M813" s="275"/>
    </row>
    <row r="814" spans="1:13">
      <c r="A814" s="188">
        <v>14</v>
      </c>
      <c r="B814" s="54" t="s">
        <v>150</v>
      </c>
      <c r="C814" s="55" t="s">
        <v>697</v>
      </c>
      <c r="D814" s="184" t="s">
        <v>275</v>
      </c>
      <c r="E814" s="185">
        <v>8.1</v>
      </c>
      <c r="F814" s="186" t="s">
        <v>29</v>
      </c>
      <c r="G814" s="186" t="s">
        <v>164</v>
      </c>
      <c r="H814" s="187" t="s">
        <v>271</v>
      </c>
      <c r="I814" s="192" t="s">
        <v>93</v>
      </c>
      <c r="J814" s="187" t="s">
        <v>417</v>
      </c>
      <c r="K814" s="274">
        <v>5.3</v>
      </c>
      <c r="L814" s="253">
        <v>45</v>
      </c>
      <c r="M814" s="275"/>
    </row>
    <row r="815" spans="1:13">
      <c r="A815" s="183">
        <v>15</v>
      </c>
      <c r="B815" s="59" t="s">
        <v>395</v>
      </c>
      <c r="C815" s="55" t="s">
        <v>1304</v>
      </c>
      <c r="D815" s="184" t="s">
        <v>1163</v>
      </c>
      <c r="E815" s="196">
        <v>8.3000000000000007</v>
      </c>
      <c r="F815" s="197" t="s">
        <v>72</v>
      </c>
      <c r="G815" s="197" t="s">
        <v>73</v>
      </c>
      <c r="H815" s="198" t="s">
        <v>271</v>
      </c>
      <c r="I815" s="291" t="s">
        <v>74</v>
      </c>
      <c r="J815" s="187" t="s">
        <v>1305</v>
      </c>
      <c r="K815" s="274">
        <v>5.3</v>
      </c>
      <c r="L815" s="253">
        <v>45</v>
      </c>
      <c r="M815" s="275"/>
    </row>
    <row r="816" spans="1:13">
      <c r="A816" s="188">
        <v>16</v>
      </c>
      <c r="B816" s="54" t="s">
        <v>321</v>
      </c>
      <c r="C816" s="55" t="s">
        <v>1306</v>
      </c>
      <c r="D816" s="184" t="s">
        <v>423</v>
      </c>
      <c r="E816" s="185">
        <v>8.3000000000000007</v>
      </c>
      <c r="F816" s="186" t="s">
        <v>29</v>
      </c>
      <c r="G816" s="186" t="s">
        <v>30</v>
      </c>
      <c r="H816" s="187" t="s">
        <v>271</v>
      </c>
      <c r="I816" s="192" t="s">
        <v>80</v>
      </c>
      <c r="J816" s="187" t="s">
        <v>692</v>
      </c>
      <c r="K816" s="274">
        <v>5.2</v>
      </c>
      <c r="L816" s="253">
        <v>48</v>
      </c>
      <c r="M816" s="275"/>
    </row>
    <row r="817" spans="1:13">
      <c r="A817" s="183">
        <v>17</v>
      </c>
      <c r="B817" s="54" t="s">
        <v>325</v>
      </c>
      <c r="C817" s="55" t="s">
        <v>1307</v>
      </c>
      <c r="D817" s="184" t="s">
        <v>62</v>
      </c>
      <c r="E817" s="185">
        <v>8.1</v>
      </c>
      <c r="F817" s="186" t="s">
        <v>29</v>
      </c>
      <c r="G817" s="186" t="s">
        <v>30</v>
      </c>
      <c r="H817" s="187" t="s">
        <v>271</v>
      </c>
      <c r="I817" s="192" t="s">
        <v>80</v>
      </c>
      <c r="J817" s="187" t="s">
        <v>722</v>
      </c>
      <c r="K817" s="274">
        <v>4.9000000000000004</v>
      </c>
      <c r="L817" s="253">
        <v>49</v>
      </c>
      <c r="M817" s="275"/>
    </row>
    <row r="818" spans="1:13">
      <c r="A818" s="183">
        <v>18</v>
      </c>
      <c r="B818" s="54" t="s">
        <v>418</v>
      </c>
      <c r="C818" s="55" t="s">
        <v>1308</v>
      </c>
      <c r="D818" s="184" t="s">
        <v>342</v>
      </c>
      <c r="E818" s="185">
        <v>8.3000000000000007</v>
      </c>
      <c r="F818" s="186" t="s">
        <v>53</v>
      </c>
      <c r="G818" s="186" t="s">
        <v>30</v>
      </c>
      <c r="H818" s="187" t="s">
        <v>271</v>
      </c>
      <c r="I818" s="192" t="s">
        <v>80</v>
      </c>
      <c r="J818" s="187" t="s">
        <v>1309</v>
      </c>
      <c r="K818" s="274">
        <v>4.7</v>
      </c>
      <c r="L818" s="253">
        <v>50</v>
      </c>
      <c r="M818" s="275"/>
    </row>
    <row r="819" spans="1:13">
      <c r="A819" s="188">
        <v>19</v>
      </c>
      <c r="B819" s="54" t="s">
        <v>199</v>
      </c>
      <c r="C819" s="55" t="s">
        <v>1310</v>
      </c>
      <c r="D819" s="184" t="s">
        <v>646</v>
      </c>
      <c r="E819" s="185">
        <v>8.1999999999999993</v>
      </c>
      <c r="F819" s="186" t="s">
        <v>72</v>
      </c>
      <c r="G819" s="186" t="s">
        <v>30</v>
      </c>
      <c r="H819" s="187" t="s">
        <v>271</v>
      </c>
      <c r="I819" s="192" t="s">
        <v>74</v>
      </c>
      <c r="J819" s="187" t="s">
        <v>63</v>
      </c>
      <c r="K819" s="274">
        <v>4.5</v>
      </c>
      <c r="L819" s="253">
        <v>51</v>
      </c>
      <c r="M819" s="275"/>
    </row>
    <row r="820" spans="1:13">
      <c r="A820" s="183">
        <v>20</v>
      </c>
      <c r="B820" s="56" t="s">
        <v>562</v>
      </c>
      <c r="C820" s="204" t="s">
        <v>1311</v>
      </c>
      <c r="D820" s="205" t="s">
        <v>323</v>
      </c>
      <c r="E820" s="191">
        <v>8.3000000000000007</v>
      </c>
      <c r="F820" s="186" t="s">
        <v>29</v>
      </c>
      <c r="G820" s="186" t="s">
        <v>30</v>
      </c>
      <c r="H820" s="187" t="s">
        <v>271</v>
      </c>
      <c r="I820" s="192" t="s">
        <v>32</v>
      </c>
      <c r="J820" s="187" t="s">
        <v>886</v>
      </c>
      <c r="K820" s="274">
        <v>3.8</v>
      </c>
      <c r="L820" s="253">
        <v>52</v>
      </c>
      <c r="M820" s="275"/>
    </row>
    <row r="821" spans="1:13">
      <c r="A821" s="188">
        <v>21</v>
      </c>
      <c r="B821" s="54" t="s">
        <v>369</v>
      </c>
      <c r="C821" s="55" t="s">
        <v>1312</v>
      </c>
      <c r="D821" s="184" t="s">
        <v>366</v>
      </c>
      <c r="E821" s="185">
        <v>8.1</v>
      </c>
      <c r="F821" s="186" t="s">
        <v>53</v>
      </c>
      <c r="G821" s="186" t="s">
        <v>30</v>
      </c>
      <c r="H821" s="187" t="s">
        <v>271</v>
      </c>
      <c r="I821" s="192" t="s">
        <v>206</v>
      </c>
      <c r="J821" s="187" t="s">
        <v>356</v>
      </c>
      <c r="K821" s="274">
        <v>1.8</v>
      </c>
      <c r="L821" s="253">
        <v>53</v>
      </c>
      <c r="M821" s="275"/>
    </row>
    <row r="822" spans="1:13">
      <c r="A822" s="157">
        <v>1</v>
      </c>
      <c r="B822" s="48" t="s">
        <v>973</v>
      </c>
      <c r="C822" s="161" t="s">
        <v>1257</v>
      </c>
      <c r="D822" s="162" t="s">
        <v>1258</v>
      </c>
      <c r="E822" s="160">
        <v>8.8000000000000007</v>
      </c>
      <c r="F822" s="71" t="s">
        <v>29</v>
      </c>
      <c r="G822" s="71" t="s">
        <v>30</v>
      </c>
      <c r="H822" s="72" t="s">
        <v>416</v>
      </c>
      <c r="I822" s="213" t="s">
        <v>105</v>
      </c>
      <c r="J822" s="72" t="s">
        <v>207</v>
      </c>
      <c r="K822" s="274">
        <v>13</v>
      </c>
      <c r="L822" s="253">
        <v>1</v>
      </c>
      <c r="M822" s="275" t="s">
        <v>18</v>
      </c>
    </row>
    <row r="823" spans="1:13">
      <c r="A823" s="157">
        <v>2</v>
      </c>
      <c r="B823" s="48" t="s">
        <v>923</v>
      </c>
      <c r="C823" s="161" t="s">
        <v>1313</v>
      </c>
      <c r="D823" s="162" t="s">
        <v>670</v>
      </c>
      <c r="E823" s="160">
        <v>8.8000000000000007</v>
      </c>
      <c r="F823" s="71" t="s">
        <v>29</v>
      </c>
      <c r="G823" s="71" t="s">
        <v>30</v>
      </c>
      <c r="H823" s="72" t="s">
        <v>416</v>
      </c>
      <c r="I823" s="213" t="s">
        <v>105</v>
      </c>
      <c r="J823" s="72" t="s">
        <v>40</v>
      </c>
      <c r="K823" s="274">
        <v>10.25</v>
      </c>
      <c r="L823" s="253">
        <v>2</v>
      </c>
      <c r="M823" s="275" t="s">
        <v>19</v>
      </c>
    </row>
    <row r="824" spans="1:13">
      <c r="A824" s="157">
        <v>3</v>
      </c>
      <c r="B824" s="48" t="s">
        <v>975</v>
      </c>
      <c r="C824" s="161" t="s">
        <v>1005</v>
      </c>
      <c r="D824" s="162" t="s">
        <v>159</v>
      </c>
      <c r="E824" s="160">
        <v>8.1</v>
      </c>
      <c r="F824" s="71" t="s">
        <v>29</v>
      </c>
      <c r="G824" s="71" t="s">
        <v>30</v>
      </c>
      <c r="H824" s="72" t="s">
        <v>416</v>
      </c>
      <c r="I824" s="213" t="s">
        <v>167</v>
      </c>
      <c r="J824" s="72" t="s">
        <v>1168</v>
      </c>
      <c r="K824" s="274">
        <v>9.75</v>
      </c>
      <c r="L824" s="253">
        <v>3</v>
      </c>
      <c r="M824" s="275" t="s">
        <v>20</v>
      </c>
    </row>
    <row r="825" spans="1:13">
      <c r="A825" s="157">
        <v>4</v>
      </c>
      <c r="B825" s="48" t="s">
        <v>1125</v>
      </c>
      <c r="C825" s="161" t="s">
        <v>1314</v>
      </c>
      <c r="D825" s="162" t="s">
        <v>42</v>
      </c>
      <c r="E825" s="160">
        <v>8.8000000000000007</v>
      </c>
      <c r="F825" s="71" t="s">
        <v>29</v>
      </c>
      <c r="G825" s="71" t="s">
        <v>30</v>
      </c>
      <c r="H825" s="72" t="s">
        <v>416</v>
      </c>
      <c r="I825" s="213" t="s">
        <v>105</v>
      </c>
      <c r="J825" s="72" t="s">
        <v>1104</v>
      </c>
      <c r="K825" s="274">
        <v>9.25</v>
      </c>
      <c r="L825" s="253">
        <v>4</v>
      </c>
      <c r="M825" s="275" t="s">
        <v>20</v>
      </c>
    </row>
    <row r="826" spans="1:13">
      <c r="A826" s="157">
        <v>5</v>
      </c>
      <c r="B826" s="48" t="s">
        <v>1017</v>
      </c>
      <c r="C826" s="161" t="s">
        <v>592</v>
      </c>
      <c r="D826" s="162" t="s">
        <v>466</v>
      </c>
      <c r="E826" s="160">
        <v>8.8000000000000007</v>
      </c>
      <c r="F826" s="71" t="s">
        <v>29</v>
      </c>
      <c r="G826" s="71" t="s">
        <v>30</v>
      </c>
      <c r="H826" s="72" t="s">
        <v>416</v>
      </c>
      <c r="I826" s="213" t="s">
        <v>105</v>
      </c>
      <c r="J826" s="72" t="s">
        <v>157</v>
      </c>
      <c r="K826" s="274">
        <v>8.5</v>
      </c>
      <c r="L826" s="253">
        <v>5</v>
      </c>
      <c r="M826" s="275" t="s">
        <v>20</v>
      </c>
    </row>
    <row r="827" spans="1:13">
      <c r="A827" s="157">
        <v>6</v>
      </c>
      <c r="B827" s="48" t="s">
        <v>871</v>
      </c>
      <c r="C827" s="239" t="s">
        <v>1315</v>
      </c>
      <c r="D827" s="214" t="s">
        <v>159</v>
      </c>
      <c r="E827" s="160">
        <v>8.1999999999999993</v>
      </c>
      <c r="F827" s="71" t="s">
        <v>29</v>
      </c>
      <c r="G827" s="71" t="s">
        <v>30</v>
      </c>
      <c r="H827" s="72" t="s">
        <v>416</v>
      </c>
      <c r="I827" s="213" t="s">
        <v>122</v>
      </c>
      <c r="J827" s="72" t="s">
        <v>1184</v>
      </c>
      <c r="K827" s="274">
        <v>7.75</v>
      </c>
      <c r="L827" s="253">
        <v>6</v>
      </c>
      <c r="M827" s="275" t="s">
        <v>20</v>
      </c>
    </row>
    <row r="828" spans="1:13">
      <c r="A828" s="157">
        <v>7</v>
      </c>
      <c r="B828" s="48" t="s">
        <v>1187</v>
      </c>
      <c r="C828" s="161" t="s">
        <v>451</v>
      </c>
      <c r="D828" s="162" t="s">
        <v>804</v>
      </c>
      <c r="E828" s="160">
        <v>8.1</v>
      </c>
      <c r="F828" s="71" t="s">
        <v>29</v>
      </c>
      <c r="G828" s="71" t="s">
        <v>30</v>
      </c>
      <c r="H828" s="72" t="s">
        <v>416</v>
      </c>
      <c r="I828" s="213" t="s">
        <v>167</v>
      </c>
      <c r="J828" s="72" t="s">
        <v>1204</v>
      </c>
      <c r="K828" s="274">
        <v>7.5</v>
      </c>
      <c r="L828" s="253">
        <v>7</v>
      </c>
      <c r="M828" s="275" t="s">
        <v>20</v>
      </c>
    </row>
    <row r="829" spans="1:13">
      <c r="A829" s="157">
        <v>8</v>
      </c>
      <c r="B829" s="48" t="s">
        <v>1305</v>
      </c>
      <c r="C829" s="161" t="s">
        <v>785</v>
      </c>
      <c r="D829" s="162" t="s">
        <v>292</v>
      </c>
      <c r="E829" s="160">
        <v>8.1</v>
      </c>
      <c r="F829" s="71" t="s">
        <v>29</v>
      </c>
      <c r="G829" s="71" t="s">
        <v>30</v>
      </c>
      <c r="H829" s="72" t="s">
        <v>416</v>
      </c>
      <c r="I829" s="213" t="s">
        <v>167</v>
      </c>
      <c r="J829" s="72" t="s">
        <v>183</v>
      </c>
      <c r="K829" s="274">
        <v>7.25</v>
      </c>
      <c r="L829" s="253">
        <v>8</v>
      </c>
      <c r="M829" s="275" t="s">
        <v>20</v>
      </c>
    </row>
    <row r="830" spans="1:13">
      <c r="A830" s="157">
        <v>9</v>
      </c>
      <c r="B830" s="5" t="s">
        <v>152</v>
      </c>
      <c r="C830" s="6" t="s">
        <v>1316</v>
      </c>
      <c r="D830" s="69" t="s">
        <v>250</v>
      </c>
      <c r="E830" s="70">
        <v>8.1</v>
      </c>
      <c r="F830" s="71" t="s">
        <v>29</v>
      </c>
      <c r="G830" s="71" t="s">
        <v>30</v>
      </c>
      <c r="H830" s="72" t="s">
        <v>416</v>
      </c>
      <c r="I830" s="213" t="s">
        <v>80</v>
      </c>
      <c r="J830" s="72" t="s">
        <v>712</v>
      </c>
      <c r="K830" s="274">
        <v>7.25</v>
      </c>
      <c r="L830" s="253">
        <v>8</v>
      </c>
      <c r="M830" s="275" t="s">
        <v>20</v>
      </c>
    </row>
    <row r="831" spans="1:13">
      <c r="A831" s="157">
        <v>10</v>
      </c>
      <c r="B831" s="48" t="s">
        <v>1226</v>
      </c>
      <c r="C831" s="161" t="s">
        <v>1014</v>
      </c>
      <c r="D831" s="162" t="s">
        <v>466</v>
      </c>
      <c r="E831" s="160">
        <v>8.8000000000000007</v>
      </c>
      <c r="F831" s="71" t="s">
        <v>29</v>
      </c>
      <c r="G831" s="71" t="s">
        <v>30</v>
      </c>
      <c r="H831" s="72" t="s">
        <v>416</v>
      </c>
      <c r="I831" s="213" t="s">
        <v>105</v>
      </c>
      <c r="J831" s="72" t="s">
        <v>228</v>
      </c>
      <c r="K831" s="274">
        <v>7</v>
      </c>
      <c r="L831" s="253">
        <v>10</v>
      </c>
      <c r="M831" s="275" t="s">
        <v>21</v>
      </c>
    </row>
    <row r="832" spans="1:13">
      <c r="A832" s="157">
        <v>11</v>
      </c>
      <c r="B832" s="48" t="s">
        <v>877</v>
      </c>
      <c r="C832" s="161" t="s">
        <v>1266</v>
      </c>
      <c r="D832" s="162" t="s">
        <v>340</v>
      </c>
      <c r="E832" s="160">
        <v>8.8000000000000007</v>
      </c>
      <c r="F832" s="71" t="s">
        <v>29</v>
      </c>
      <c r="G832" s="71" t="s">
        <v>30</v>
      </c>
      <c r="H832" s="72" t="s">
        <v>416</v>
      </c>
      <c r="I832" s="213" t="s">
        <v>105</v>
      </c>
      <c r="J832" s="72" t="s">
        <v>245</v>
      </c>
      <c r="K832" s="274">
        <v>6.75</v>
      </c>
      <c r="L832" s="253">
        <v>11</v>
      </c>
      <c r="M832" s="275" t="s">
        <v>21</v>
      </c>
    </row>
    <row r="833" spans="1:13">
      <c r="A833" s="157">
        <v>12</v>
      </c>
      <c r="B833" s="5" t="s">
        <v>81</v>
      </c>
      <c r="C833" s="6" t="s">
        <v>1001</v>
      </c>
      <c r="D833" s="69" t="s">
        <v>234</v>
      </c>
      <c r="E833" s="70">
        <v>8.1</v>
      </c>
      <c r="F833" s="71" t="s">
        <v>29</v>
      </c>
      <c r="G833" s="71" t="s">
        <v>30</v>
      </c>
      <c r="H833" s="72" t="s">
        <v>416</v>
      </c>
      <c r="I833" s="213" t="s">
        <v>80</v>
      </c>
      <c r="J833" s="72" t="s">
        <v>305</v>
      </c>
      <c r="K833" s="274">
        <v>6</v>
      </c>
      <c r="L833" s="253">
        <v>12</v>
      </c>
      <c r="M833" s="275" t="s">
        <v>21</v>
      </c>
    </row>
    <row r="834" spans="1:13">
      <c r="A834" s="157">
        <v>13</v>
      </c>
      <c r="B834" s="62" t="s">
        <v>498</v>
      </c>
      <c r="C834" s="6" t="s">
        <v>460</v>
      </c>
      <c r="D834" s="69" t="s">
        <v>514</v>
      </c>
      <c r="E834" s="102">
        <v>8.1999999999999993</v>
      </c>
      <c r="F834" s="103" t="s">
        <v>72</v>
      </c>
      <c r="G834" s="103" t="s">
        <v>73</v>
      </c>
      <c r="H834" s="104" t="s">
        <v>416</v>
      </c>
      <c r="I834" s="292" t="s">
        <v>74</v>
      </c>
      <c r="J834" s="72" t="s">
        <v>869</v>
      </c>
      <c r="K834" s="274">
        <v>5.5</v>
      </c>
      <c r="L834" s="253">
        <v>13</v>
      </c>
      <c r="M834" s="275" t="s">
        <v>21</v>
      </c>
    </row>
    <row r="835" spans="1:13">
      <c r="A835" s="157">
        <v>14</v>
      </c>
      <c r="B835" s="48" t="s">
        <v>1164</v>
      </c>
      <c r="C835" s="161" t="s">
        <v>1269</v>
      </c>
      <c r="D835" s="162" t="s">
        <v>1047</v>
      </c>
      <c r="E835" s="160">
        <v>8.8000000000000007</v>
      </c>
      <c r="F835" s="71" t="s">
        <v>29</v>
      </c>
      <c r="G835" s="71" t="s">
        <v>30</v>
      </c>
      <c r="H835" s="72" t="s">
        <v>416</v>
      </c>
      <c r="I835" s="213" t="s">
        <v>105</v>
      </c>
      <c r="J835" s="72" t="s">
        <v>75</v>
      </c>
      <c r="K835" s="274">
        <v>5.25</v>
      </c>
      <c r="L835" s="253">
        <v>14</v>
      </c>
      <c r="M835" s="284" t="s">
        <v>21</v>
      </c>
    </row>
    <row r="836" spans="1:13">
      <c r="A836" s="157">
        <v>15</v>
      </c>
      <c r="B836" s="5" t="s">
        <v>266</v>
      </c>
      <c r="C836" s="6" t="s">
        <v>496</v>
      </c>
      <c r="D836" s="69" t="s">
        <v>998</v>
      </c>
      <c r="E836" s="70">
        <v>8.1999999999999993</v>
      </c>
      <c r="F836" s="71" t="s">
        <v>29</v>
      </c>
      <c r="G836" s="71" t="s">
        <v>30</v>
      </c>
      <c r="H836" s="72" t="s">
        <v>416</v>
      </c>
      <c r="I836" s="213" t="s">
        <v>182</v>
      </c>
      <c r="J836" s="72" t="s">
        <v>958</v>
      </c>
      <c r="K836" s="274">
        <v>5.25</v>
      </c>
      <c r="L836" s="253">
        <v>14</v>
      </c>
      <c r="M836" s="284" t="s">
        <v>21</v>
      </c>
    </row>
    <row r="837" spans="1:13">
      <c r="A837" s="157">
        <v>16</v>
      </c>
      <c r="B837" s="48" t="s">
        <v>1300</v>
      </c>
      <c r="C837" s="161" t="s">
        <v>954</v>
      </c>
      <c r="D837" s="162" t="s">
        <v>320</v>
      </c>
      <c r="E837" s="160">
        <v>8.6</v>
      </c>
      <c r="F837" s="71" t="s">
        <v>29</v>
      </c>
      <c r="G837" s="71" t="s">
        <v>30</v>
      </c>
      <c r="H837" s="72" t="s">
        <v>416</v>
      </c>
      <c r="I837" s="213" t="s">
        <v>58</v>
      </c>
      <c r="J837" s="72" t="s">
        <v>1317</v>
      </c>
      <c r="K837" s="264">
        <v>5.25</v>
      </c>
      <c r="L837" s="253">
        <v>16</v>
      </c>
      <c r="M837" s="284" t="s">
        <v>21</v>
      </c>
    </row>
    <row r="838" spans="1:13">
      <c r="A838" s="157">
        <v>17</v>
      </c>
      <c r="B838" s="5" t="s">
        <v>444</v>
      </c>
      <c r="C838" s="6" t="s">
        <v>496</v>
      </c>
      <c r="D838" s="69" t="s">
        <v>163</v>
      </c>
      <c r="E838" s="70">
        <v>8.4</v>
      </c>
      <c r="F838" s="71" t="s">
        <v>29</v>
      </c>
      <c r="G838" s="71" t="s">
        <v>30</v>
      </c>
      <c r="H838" s="72" t="s">
        <v>416</v>
      </c>
      <c r="I838" s="213" t="s">
        <v>182</v>
      </c>
      <c r="J838" s="72" t="s">
        <v>252</v>
      </c>
      <c r="K838" s="274">
        <v>4.25</v>
      </c>
      <c r="L838" s="253">
        <v>16</v>
      </c>
      <c r="M838" s="275"/>
    </row>
    <row r="839" spans="1:13">
      <c r="A839" s="157">
        <v>18</v>
      </c>
      <c r="B839" s="48" t="s">
        <v>612</v>
      </c>
      <c r="C839" s="158" t="s">
        <v>1048</v>
      </c>
      <c r="D839" s="159" t="s">
        <v>430</v>
      </c>
      <c r="E839" s="160">
        <v>8.1</v>
      </c>
      <c r="F839" s="71" t="s">
        <v>29</v>
      </c>
      <c r="G839" s="71" t="s">
        <v>30</v>
      </c>
      <c r="H839" s="72" t="s">
        <v>416</v>
      </c>
      <c r="I839" s="213" t="s">
        <v>117</v>
      </c>
      <c r="J839" s="72" t="s">
        <v>498</v>
      </c>
      <c r="K839" s="274">
        <v>4.25</v>
      </c>
      <c r="L839" s="253">
        <v>18</v>
      </c>
      <c r="M839" s="275"/>
    </row>
    <row r="840" spans="1:13">
      <c r="A840" s="157">
        <v>19</v>
      </c>
      <c r="B840" s="48" t="s">
        <v>793</v>
      </c>
      <c r="C840" s="158" t="s">
        <v>1301</v>
      </c>
      <c r="D840" s="159" t="s">
        <v>1302</v>
      </c>
      <c r="E840" s="160">
        <v>8.1999999999999993</v>
      </c>
      <c r="F840" s="71" t="s">
        <v>29</v>
      </c>
      <c r="G840" s="71" t="s">
        <v>30</v>
      </c>
      <c r="H840" s="72" t="s">
        <v>416</v>
      </c>
      <c r="I840" s="213" t="s">
        <v>172</v>
      </c>
      <c r="J840" s="72" t="s">
        <v>384</v>
      </c>
      <c r="K840" s="274">
        <v>3.75</v>
      </c>
      <c r="L840" s="253">
        <v>18</v>
      </c>
      <c r="M840" s="275"/>
    </row>
    <row r="841" spans="1:13">
      <c r="A841" s="157">
        <v>20</v>
      </c>
      <c r="B841" s="48" t="s">
        <v>1247</v>
      </c>
      <c r="C841" s="161" t="s">
        <v>1318</v>
      </c>
      <c r="D841" s="162" t="s">
        <v>234</v>
      </c>
      <c r="E841" s="160">
        <v>8.6</v>
      </c>
      <c r="F841" s="71" t="s">
        <v>29</v>
      </c>
      <c r="G841" s="71" t="s">
        <v>30</v>
      </c>
      <c r="H841" s="72" t="s">
        <v>416</v>
      </c>
      <c r="I841" s="213" t="s">
        <v>58</v>
      </c>
      <c r="J841" s="72" t="s">
        <v>413</v>
      </c>
      <c r="K841" s="274">
        <v>3.75</v>
      </c>
      <c r="L841" s="253">
        <v>18</v>
      </c>
      <c r="M841" s="275"/>
    </row>
    <row r="842" spans="1:13">
      <c r="A842" s="157">
        <v>21</v>
      </c>
      <c r="B842" s="5" t="s">
        <v>241</v>
      </c>
      <c r="C842" s="6" t="s">
        <v>1319</v>
      </c>
      <c r="D842" s="69" t="s">
        <v>526</v>
      </c>
      <c r="E842" s="70">
        <v>8.3000000000000007</v>
      </c>
      <c r="F842" s="71" t="s">
        <v>29</v>
      </c>
      <c r="G842" s="71" t="s">
        <v>30</v>
      </c>
      <c r="H842" s="72" t="s">
        <v>416</v>
      </c>
      <c r="I842" s="213" t="s">
        <v>182</v>
      </c>
      <c r="J842" s="72" t="s">
        <v>1261</v>
      </c>
      <c r="K842" s="274">
        <v>3.75</v>
      </c>
      <c r="L842" s="253">
        <v>18</v>
      </c>
      <c r="M842" s="275"/>
    </row>
    <row r="843" spans="1:13">
      <c r="A843" s="157">
        <v>22</v>
      </c>
      <c r="B843" s="48" t="s">
        <v>1039</v>
      </c>
      <c r="C843" s="161" t="s">
        <v>1037</v>
      </c>
      <c r="D843" s="162" t="s">
        <v>109</v>
      </c>
      <c r="E843" s="160">
        <v>8.1999999999999993</v>
      </c>
      <c r="F843" s="71" t="s">
        <v>29</v>
      </c>
      <c r="G843" s="71" t="s">
        <v>30</v>
      </c>
      <c r="H843" s="72" t="s">
        <v>416</v>
      </c>
      <c r="I843" s="213" t="s">
        <v>37</v>
      </c>
      <c r="J843" s="72" t="s">
        <v>1290</v>
      </c>
      <c r="K843" s="274">
        <v>3.75</v>
      </c>
      <c r="L843" s="253">
        <v>22</v>
      </c>
      <c r="M843" s="275"/>
    </row>
    <row r="844" spans="1:13">
      <c r="A844" s="157">
        <v>23</v>
      </c>
      <c r="B844" s="5" t="s">
        <v>391</v>
      </c>
      <c r="C844" s="6" t="s">
        <v>1320</v>
      </c>
      <c r="D844" s="69" t="s">
        <v>548</v>
      </c>
      <c r="E844" s="70">
        <v>8.1</v>
      </c>
      <c r="F844" s="71" t="s">
        <v>29</v>
      </c>
      <c r="G844" s="71" t="s">
        <v>164</v>
      </c>
      <c r="H844" s="72" t="s">
        <v>416</v>
      </c>
      <c r="I844" s="213" t="s">
        <v>93</v>
      </c>
      <c r="J844" s="72" t="s">
        <v>176</v>
      </c>
      <c r="K844" s="274">
        <v>3.5</v>
      </c>
      <c r="L844" s="253">
        <v>22</v>
      </c>
      <c r="M844" s="275"/>
    </row>
    <row r="845" spans="1:13">
      <c r="A845" s="157">
        <v>24</v>
      </c>
      <c r="B845" s="5" t="s">
        <v>335</v>
      </c>
      <c r="C845" s="6" t="s">
        <v>1303</v>
      </c>
      <c r="D845" s="69" t="s">
        <v>835</v>
      </c>
      <c r="E845" s="70">
        <v>8.1</v>
      </c>
      <c r="F845" s="71" t="s">
        <v>29</v>
      </c>
      <c r="G845" s="71" t="s">
        <v>30</v>
      </c>
      <c r="H845" s="72" t="s">
        <v>416</v>
      </c>
      <c r="I845" s="213" t="s">
        <v>182</v>
      </c>
      <c r="J845" s="72" t="s">
        <v>931</v>
      </c>
      <c r="K845" s="274">
        <v>3.5</v>
      </c>
      <c r="L845" s="253">
        <v>22</v>
      </c>
      <c r="M845" s="275"/>
    </row>
    <row r="846" spans="1:13">
      <c r="A846" s="157">
        <v>25</v>
      </c>
      <c r="B846" s="48" t="s">
        <v>1317</v>
      </c>
      <c r="C846" s="158" t="s">
        <v>1028</v>
      </c>
      <c r="D846" s="159" t="s">
        <v>1029</v>
      </c>
      <c r="E846" s="160">
        <v>8.1999999999999993</v>
      </c>
      <c r="F846" s="71" t="s">
        <v>29</v>
      </c>
      <c r="G846" s="71" t="s">
        <v>30</v>
      </c>
      <c r="H846" s="72" t="s">
        <v>416</v>
      </c>
      <c r="I846" s="213" t="s">
        <v>54</v>
      </c>
      <c r="J846" s="72" t="s">
        <v>1011</v>
      </c>
      <c r="K846" s="274">
        <v>3.5</v>
      </c>
      <c r="L846" s="253">
        <v>22</v>
      </c>
      <c r="M846" s="275"/>
    </row>
    <row r="847" spans="1:13">
      <c r="A847" s="157">
        <v>26</v>
      </c>
      <c r="B847" s="48" t="s">
        <v>962</v>
      </c>
      <c r="C847" s="161" t="s">
        <v>1268</v>
      </c>
      <c r="D847" s="162" t="s">
        <v>676</v>
      </c>
      <c r="E847" s="160">
        <v>8.1</v>
      </c>
      <c r="F847" s="71" t="s">
        <v>29</v>
      </c>
      <c r="G847" s="71" t="s">
        <v>30</v>
      </c>
      <c r="H847" s="72" t="s">
        <v>416</v>
      </c>
      <c r="I847" s="213" t="s">
        <v>58</v>
      </c>
      <c r="J847" s="72" t="s">
        <v>1180</v>
      </c>
      <c r="K847" s="274">
        <v>3.5</v>
      </c>
      <c r="L847" s="253">
        <v>26</v>
      </c>
      <c r="M847" s="275"/>
    </row>
    <row r="848" spans="1:13">
      <c r="A848" s="157">
        <v>27</v>
      </c>
      <c r="B848" s="5" t="s">
        <v>515</v>
      </c>
      <c r="C848" s="6" t="s">
        <v>1254</v>
      </c>
      <c r="D848" s="69" t="s">
        <v>593</v>
      </c>
      <c r="E848" s="70">
        <v>8.4</v>
      </c>
      <c r="F848" s="71" t="s">
        <v>29</v>
      </c>
      <c r="G848" s="71" t="s">
        <v>30</v>
      </c>
      <c r="H848" s="72" t="s">
        <v>416</v>
      </c>
      <c r="I848" s="213" t="s">
        <v>230</v>
      </c>
      <c r="J848" s="72" t="s">
        <v>258</v>
      </c>
      <c r="K848" s="274">
        <v>3.25</v>
      </c>
      <c r="L848" s="253">
        <v>26</v>
      </c>
      <c r="M848" s="275"/>
    </row>
    <row r="849" spans="1:13">
      <c r="A849" s="157">
        <v>28</v>
      </c>
      <c r="B849" s="48" t="s">
        <v>790</v>
      </c>
      <c r="C849" s="158" t="s">
        <v>963</v>
      </c>
      <c r="D849" s="159" t="s">
        <v>289</v>
      </c>
      <c r="E849" s="160">
        <v>8.1</v>
      </c>
      <c r="F849" s="71" t="s">
        <v>29</v>
      </c>
      <c r="G849" s="71" t="s">
        <v>30</v>
      </c>
      <c r="H849" s="72" t="s">
        <v>416</v>
      </c>
      <c r="I849" s="213" t="s">
        <v>100</v>
      </c>
      <c r="J849" s="72" t="s">
        <v>381</v>
      </c>
      <c r="K849" s="274">
        <v>3.25</v>
      </c>
      <c r="L849" s="253">
        <v>26</v>
      </c>
      <c r="M849" s="275"/>
    </row>
    <row r="850" spans="1:13">
      <c r="A850" s="157">
        <v>29</v>
      </c>
      <c r="B850" s="48" t="s">
        <v>891</v>
      </c>
      <c r="C850" s="161" t="s">
        <v>1321</v>
      </c>
      <c r="D850" s="162" t="s">
        <v>835</v>
      </c>
      <c r="E850" s="160">
        <v>8.1999999999999993</v>
      </c>
      <c r="F850" s="71" t="s">
        <v>29</v>
      </c>
      <c r="G850" s="71" t="s">
        <v>30</v>
      </c>
      <c r="H850" s="72" t="s">
        <v>416</v>
      </c>
      <c r="I850" s="213" t="s">
        <v>58</v>
      </c>
      <c r="J850" s="72" t="s">
        <v>921</v>
      </c>
      <c r="K850" s="274">
        <v>3.25</v>
      </c>
      <c r="L850" s="253">
        <v>29</v>
      </c>
      <c r="M850" s="275"/>
    </row>
    <row r="851" spans="1:13">
      <c r="A851" s="157">
        <v>30</v>
      </c>
      <c r="B851" s="48" t="s">
        <v>782</v>
      </c>
      <c r="C851" s="158" t="s">
        <v>1027</v>
      </c>
      <c r="D851" s="159" t="s">
        <v>510</v>
      </c>
      <c r="E851" s="160">
        <v>8.3000000000000007</v>
      </c>
      <c r="F851" s="71" t="s">
        <v>29</v>
      </c>
      <c r="G851" s="71" t="s">
        <v>30</v>
      </c>
      <c r="H851" s="72" t="s">
        <v>416</v>
      </c>
      <c r="I851" s="213" t="s">
        <v>117</v>
      </c>
      <c r="J851" s="72" t="s">
        <v>97</v>
      </c>
      <c r="K851" s="274">
        <v>3</v>
      </c>
      <c r="L851" s="253">
        <v>29</v>
      </c>
      <c r="M851" s="275"/>
    </row>
    <row r="852" spans="1:13">
      <c r="A852" s="157">
        <v>31</v>
      </c>
      <c r="B852" s="5" t="s">
        <v>487</v>
      </c>
      <c r="C852" s="6" t="s">
        <v>1046</v>
      </c>
      <c r="D852" s="69" t="s">
        <v>1047</v>
      </c>
      <c r="E852" s="70">
        <v>8.4</v>
      </c>
      <c r="F852" s="71" t="s">
        <v>29</v>
      </c>
      <c r="G852" s="71" t="s">
        <v>30</v>
      </c>
      <c r="H852" s="72" t="s">
        <v>416</v>
      </c>
      <c r="I852" s="213" t="s">
        <v>182</v>
      </c>
      <c r="J852" s="72" t="s">
        <v>202</v>
      </c>
      <c r="K852" s="274">
        <v>3</v>
      </c>
      <c r="L852" s="253">
        <v>29</v>
      </c>
      <c r="M852" s="275"/>
    </row>
    <row r="853" spans="1:13">
      <c r="A853" s="157">
        <v>32</v>
      </c>
      <c r="B853" s="5" t="s">
        <v>491</v>
      </c>
      <c r="C853" s="6" t="s">
        <v>1322</v>
      </c>
      <c r="D853" s="69" t="s">
        <v>683</v>
      </c>
      <c r="E853" s="70">
        <v>8.1</v>
      </c>
      <c r="F853" s="71" t="s">
        <v>72</v>
      </c>
      <c r="G853" s="71" t="s">
        <v>73</v>
      </c>
      <c r="H853" s="72" t="s">
        <v>416</v>
      </c>
      <c r="I853" s="213" t="s">
        <v>74</v>
      </c>
      <c r="J853" s="72" t="s">
        <v>1273</v>
      </c>
      <c r="K853" s="274">
        <v>3</v>
      </c>
      <c r="L853" s="253">
        <v>32</v>
      </c>
      <c r="M853" s="275"/>
    </row>
    <row r="854" spans="1:13">
      <c r="A854" s="157">
        <v>33</v>
      </c>
      <c r="B854" s="5" t="s">
        <v>173</v>
      </c>
      <c r="C854" s="6" t="s">
        <v>597</v>
      </c>
      <c r="D854" s="69" t="s">
        <v>1279</v>
      </c>
      <c r="E854" s="70">
        <v>8.4</v>
      </c>
      <c r="F854" s="71" t="s">
        <v>29</v>
      </c>
      <c r="G854" s="71" t="s">
        <v>30</v>
      </c>
      <c r="H854" s="72" t="s">
        <v>416</v>
      </c>
      <c r="I854" s="213" t="s">
        <v>230</v>
      </c>
      <c r="J854" s="72" t="s">
        <v>118</v>
      </c>
      <c r="K854" s="274">
        <v>2.75</v>
      </c>
      <c r="L854" s="253">
        <v>32</v>
      </c>
      <c r="M854" s="275"/>
    </row>
    <row r="855" spans="1:13">
      <c r="A855" s="157">
        <v>34</v>
      </c>
      <c r="B855" s="62" t="s">
        <v>244</v>
      </c>
      <c r="C855" s="6" t="s">
        <v>1323</v>
      </c>
      <c r="D855" s="69" t="s">
        <v>430</v>
      </c>
      <c r="E855" s="102">
        <v>8.1</v>
      </c>
      <c r="F855" s="103" t="s">
        <v>29</v>
      </c>
      <c r="G855" s="103" t="s">
        <v>30</v>
      </c>
      <c r="H855" s="104" t="s">
        <v>416</v>
      </c>
      <c r="I855" s="292" t="s">
        <v>80</v>
      </c>
      <c r="J855" s="72" t="s">
        <v>391</v>
      </c>
      <c r="K855" s="274">
        <v>2.75</v>
      </c>
      <c r="L855" s="253">
        <v>32</v>
      </c>
      <c r="M855" s="275"/>
    </row>
    <row r="856" spans="1:13">
      <c r="A856" s="157">
        <v>35</v>
      </c>
      <c r="B856" s="5" t="s">
        <v>373</v>
      </c>
      <c r="C856" s="6" t="s">
        <v>1324</v>
      </c>
      <c r="D856" s="69" t="s">
        <v>447</v>
      </c>
      <c r="E856" s="70">
        <v>8.4</v>
      </c>
      <c r="F856" s="71" t="s">
        <v>29</v>
      </c>
      <c r="G856" s="71" t="s">
        <v>30</v>
      </c>
      <c r="H856" s="72" t="s">
        <v>416</v>
      </c>
      <c r="I856" s="213" t="s">
        <v>230</v>
      </c>
      <c r="J856" s="72" t="s">
        <v>747</v>
      </c>
      <c r="K856" s="274">
        <v>2.75</v>
      </c>
      <c r="L856" s="253">
        <v>35</v>
      </c>
      <c r="M856" s="275"/>
    </row>
    <row r="857" spans="1:13">
      <c r="A857" s="157">
        <v>36</v>
      </c>
      <c r="B857" s="48" t="s">
        <v>990</v>
      </c>
      <c r="C857" s="161" t="s">
        <v>940</v>
      </c>
      <c r="D857" s="162" t="s">
        <v>84</v>
      </c>
      <c r="E857" s="160">
        <v>8.6</v>
      </c>
      <c r="F857" s="71" t="s">
        <v>29</v>
      </c>
      <c r="G857" s="71" t="s">
        <v>30</v>
      </c>
      <c r="H857" s="72" t="s">
        <v>416</v>
      </c>
      <c r="I857" s="213" t="s">
        <v>58</v>
      </c>
      <c r="J857" s="72" t="s">
        <v>50</v>
      </c>
      <c r="K857" s="274">
        <v>2.5</v>
      </c>
      <c r="L857" s="253">
        <v>35</v>
      </c>
      <c r="M857" s="275"/>
    </row>
    <row r="858" spans="1:13">
      <c r="A858" s="157">
        <v>37</v>
      </c>
      <c r="B858" s="48" t="s">
        <v>664</v>
      </c>
      <c r="C858" s="158" t="s">
        <v>1325</v>
      </c>
      <c r="D858" s="159" t="s">
        <v>493</v>
      </c>
      <c r="E858" s="160">
        <v>8.1</v>
      </c>
      <c r="F858" s="71" t="s">
        <v>29</v>
      </c>
      <c r="G858" s="71" t="s">
        <v>30</v>
      </c>
      <c r="H858" s="72" t="s">
        <v>416</v>
      </c>
      <c r="I858" s="213" t="s">
        <v>100</v>
      </c>
      <c r="J858" s="72" t="s">
        <v>418</v>
      </c>
      <c r="K858" s="274">
        <v>2.5</v>
      </c>
      <c r="L858" s="253">
        <v>37</v>
      </c>
      <c r="M858" s="275"/>
    </row>
    <row r="859" spans="1:13">
      <c r="A859" s="157">
        <v>38</v>
      </c>
      <c r="B859" s="48" t="s">
        <v>598</v>
      </c>
      <c r="C859" s="158" t="s">
        <v>1326</v>
      </c>
      <c r="D859" s="159" t="s">
        <v>493</v>
      </c>
      <c r="E859" s="160">
        <v>8.1</v>
      </c>
      <c r="F859" s="71" t="s">
        <v>29</v>
      </c>
      <c r="G859" s="71" t="s">
        <v>30</v>
      </c>
      <c r="H859" s="72" t="s">
        <v>416</v>
      </c>
      <c r="I859" s="213" t="s">
        <v>172</v>
      </c>
      <c r="J859" s="72" t="s">
        <v>395</v>
      </c>
      <c r="K859" s="274">
        <v>2.25</v>
      </c>
      <c r="L859" s="253">
        <v>38</v>
      </c>
      <c r="M859" s="275"/>
    </row>
    <row r="860" spans="1:13">
      <c r="A860" s="157">
        <v>39</v>
      </c>
      <c r="B860" s="48" t="s">
        <v>719</v>
      </c>
      <c r="C860" s="158" t="s">
        <v>1043</v>
      </c>
      <c r="D860" s="159" t="s">
        <v>171</v>
      </c>
      <c r="E860" s="160">
        <v>8.1999999999999993</v>
      </c>
      <c r="F860" s="71" t="s">
        <v>29</v>
      </c>
      <c r="G860" s="71" t="s">
        <v>30</v>
      </c>
      <c r="H860" s="72" t="s">
        <v>416</v>
      </c>
      <c r="I860" s="213" t="s">
        <v>100</v>
      </c>
      <c r="J860" s="72" t="s">
        <v>864</v>
      </c>
      <c r="K860" s="274">
        <v>1.75</v>
      </c>
      <c r="L860" s="253">
        <v>39</v>
      </c>
      <c r="M860" s="275"/>
    </row>
    <row r="861" spans="1:13">
      <c r="A861" s="157">
        <v>40</v>
      </c>
      <c r="B861" s="5" t="s">
        <v>324</v>
      </c>
      <c r="C861" s="6" t="s">
        <v>1327</v>
      </c>
      <c r="D861" s="69" t="s">
        <v>1328</v>
      </c>
      <c r="E861" s="70">
        <v>8.1</v>
      </c>
      <c r="F861" s="71" t="s">
        <v>72</v>
      </c>
      <c r="G861" s="71" t="s">
        <v>73</v>
      </c>
      <c r="H861" s="72" t="s">
        <v>416</v>
      </c>
      <c r="I861" s="213" t="s">
        <v>74</v>
      </c>
      <c r="J861" s="72" t="s">
        <v>353</v>
      </c>
      <c r="K861" s="274">
        <v>1.5</v>
      </c>
      <c r="L861" s="253">
        <v>39</v>
      </c>
      <c r="M861" s="275"/>
    </row>
    <row r="862" spans="1:13">
      <c r="A862" s="157">
        <v>41</v>
      </c>
      <c r="B862" s="5" t="s">
        <v>441</v>
      </c>
      <c r="C862" s="6" t="s">
        <v>1105</v>
      </c>
      <c r="D862" s="69" t="s">
        <v>52</v>
      </c>
      <c r="E862" s="70">
        <v>8.1</v>
      </c>
      <c r="F862" s="71" t="s">
        <v>29</v>
      </c>
      <c r="G862" s="71" t="s">
        <v>164</v>
      </c>
      <c r="H862" s="72" t="s">
        <v>416</v>
      </c>
      <c r="I862" s="213" t="s">
        <v>93</v>
      </c>
      <c r="J862" s="72" t="s">
        <v>134</v>
      </c>
      <c r="K862" s="274">
        <v>1.5</v>
      </c>
      <c r="L862" s="253">
        <v>39</v>
      </c>
      <c r="M862" s="275"/>
    </row>
    <row r="863" spans="1:13">
      <c r="A863" s="157">
        <v>42</v>
      </c>
      <c r="B863" s="48" t="s">
        <v>1199</v>
      </c>
      <c r="C863" s="161" t="s">
        <v>940</v>
      </c>
      <c r="D863" s="162" t="s">
        <v>736</v>
      </c>
      <c r="E863" s="160">
        <v>8.1999999999999993</v>
      </c>
      <c r="F863" s="71" t="s">
        <v>29</v>
      </c>
      <c r="G863" s="71" t="s">
        <v>30</v>
      </c>
      <c r="H863" s="72" t="s">
        <v>416</v>
      </c>
      <c r="I863" s="213" t="s">
        <v>37</v>
      </c>
      <c r="J863" s="72" t="s">
        <v>59</v>
      </c>
      <c r="K863" s="274">
        <v>1.5</v>
      </c>
      <c r="L863" s="253">
        <v>39</v>
      </c>
      <c r="M863" s="275"/>
    </row>
    <row r="864" spans="1:13">
      <c r="A864" s="157">
        <v>43</v>
      </c>
      <c r="B864" s="48" t="s">
        <v>1277</v>
      </c>
      <c r="C864" s="161" t="s">
        <v>1260</v>
      </c>
      <c r="D864" s="162" t="s">
        <v>247</v>
      </c>
      <c r="E864" s="160">
        <v>8.1999999999999993</v>
      </c>
      <c r="F864" s="71" t="s">
        <v>29</v>
      </c>
      <c r="G864" s="71" t="s">
        <v>30</v>
      </c>
      <c r="H864" s="72" t="s">
        <v>416</v>
      </c>
      <c r="I864" s="213" t="s">
        <v>37</v>
      </c>
      <c r="J864" s="72" t="s">
        <v>502</v>
      </c>
      <c r="K864" s="274">
        <v>1.5</v>
      </c>
      <c r="L864" s="253">
        <v>39</v>
      </c>
      <c r="M864" s="275"/>
    </row>
    <row r="865" spans="1:14">
      <c r="A865" s="157">
        <v>44</v>
      </c>
      <c r="B865" s="48" t="s">
        <v>604</v>
      </c>
      <c r="C865" s="158" t="s">
        <v>1045</v>
      </c>
      <c r="D865" s="159" t="s">
        <v>582</v>
      </c>
      <c r="E865" s="160">
        <v>8.1999999999999993</v>
      </c>
      <c r="F865" s="71" t="s">
        <v>29</v>
      </c>
      <c r="G865" s="71" t="s">
        <v>30</v>
      </c>
      <c r="H865" s="72" t="s">
        <v>416</v>
      </c>
      <c r="I865" s="213" t="s">
        <v>54</v>
      </c>
      <c r="J865" s="72" t="s">
        <v>833</v>
      </c>
      <c r="K865" s="274">
        <v>1.5</v>
      </c>
      <c r="L865" s="253">
        <v>39</v>
      </c>
      <c r="M865" s="275"/>
    </row>
    <row r="866" spans="1:14">
      <c r="A866" s="157">
        <v>45</v>
      </c>
      <c r="B866" s="48" t="s">
        <v>579</v>
      </c>
      <c r="C866" s="158" t="s">
        <v>1297</v>
      </c>
      <c r="D866" s="159" t="s">
        <v>430</v>
      </c>
      <c r="E866" s="160">
        <v>8.3000000000000007</v>
      </c>
      <c r="F866" s="71" t="s">
        <v>29</v>
      </c>
      <c r="G866" s="71" t="s">
        <v>30</v>
      </c>
      <c r="H866" s="72" t="s">
        <v>416</v>
      </c>
      <c r="I866" s="213" t="s">
        <v>117</v>
      </c>
      <c r="J866" s="72" t="s">
        <v>266</v>
      </c>
      <c r="K866" s="274">
        <v>1.25</v>
      </c>
      <c r="L866" s="253">
        <v>45</v>
      </c>
      <c r="M866" s="275"/>
    </row>
    <row r="867" spans="1:14">
      <c r="A867" s="157">
        <v>46</v>
      </c>
      <c r="B867" s="48" t="s">
        <v>1329</v>
      </c>
      <c r="C867" s="161" t="s">
        <v>65</v>
      </c>
      <c r="D867" s="162" t="s">
        <v>471</v>
      </c>
      <c r="E867" s="160">
        <v>8.1999999999999993</v>
      </c>
      <c r="F867" s="71" t="s">
        <v>29</v>
      </c>
      <c r="G867" s="71" t="s">
        <v>30</v>
      </c>
      <c r="H867" s="72" t="s">
        <v>416</v>
      </c>
      <c r="I867" s="213" t="s">
        <v>37</v>
      </c>
      <c r="J867" s="72" t="s">
        <v>853</v>
      </c>
      <c r="K867" s="274">
        <v>1.25</v>
      </c>
      <c r="L867" s="253">
        <v>45</v>
      </c>
      <c r="M867" s="275"/>
    </row>
    <row r="868" spans="1:14">
      <c r="A868" s="157">
        <v>47</v>
      </c>
      <c r="B868" s="48" t="s">
        <v>1295</v>
      </c>
      <c r="C868" s="158" t="s">
        <v>1123</v>
      </c>
      <c r="D868" s="159" t="s">
        <v>910</v>
      </c>
      <c r="E868" s="160">
        <v>8.1999999999999993</v>
      </c>
      <c r="F868" s="71" t="s">
        <v>29</v>
      </c>
      <c r="G868" s="71" t="s">
        <v>30</v>
      </c>
      <c r="H868" s="72" t="s">
        <v>416</v>
      </c>
      <c r="I868" s="213" t="s">
        <v>133</v>
      </c>
      <c r="J868" s="72" t="s">
        <v>1098</v>
      </c>
      <c r="K868" s="274">
        <v>1.25</v>
      </c>
      <c r="L868" s="253">
        <v>45</v>
      </c>
      <c r="M868" s="275"/>
    </row>
    <row r="869" spans="1:14">
      <c r="A869" s="157">
        <v>48</v>
      </c>
      <c r="B869" s="48" t="s">
        <v>1309</v>
      </c>
      <c r="C869" s="161" t="s">
        <v>1018</v>
      </c>
      <c r="D869" s="162" t="s">
        <v>1019</v>
      </c>
      <c r="E869" s="160">
        <v>8.1</v>
      </c>
      <c r="F869" s="71" t="s">
        <v>29</v>
      </c>
      <c r="G869" s="71" t="s">
        <v>30</v>
      </c>
      <c r="H869" s="72" t="s">
        <v>416</v>
      </c>
      <c r="I869" s="213" t="s">
        <v>37</v>
      </c>
      <c r="J869" s="72" t="s">
        <v>254</v>
      </c>
      <c r="K869" s="274">
        <v>0.25</v>
      </c>
      <c r="L869" s="253">
        <v>48</v>
      </c>
      <c r="M869" s="275"/>
    </row>
    <row r="870" spans="1:14">
      <c r="A870" s="157">
        <v>49</v>
      </c>
      <c r="B870" s="5" t="s">
        <v>388</v>
      </c>
      <c r="C870" s="6" t="s">
        <v>1330</v>
      </c>
      <c r="D870" s="69" t="s">
        <v>510</v>
      </c>
      <c r="E870" s="70">
        <v>8.1</v>
      </c>
      <c r="F870" s="71" t="s">
        <v>29</v>
      </c>
      <c r="G870" s="71" t="s">
        <v>30</v>
      </c>
      <c r="H870" s="72" t="s">
        <v>416</v>
      </c>
      <c r="I870" s="213" t="s">
        <v>80</v>
      </c>
      <c r="J870" s="72" t="s">
        <v>257</v>
      </c>
      <c r="K870" s="274">
        <v>0.25</v>
      </c>
      <c r="L870" s="253">
        <v>48</v>
      </c>
      <c r="M870" s="275"/>
    </row>
    <row r="871" spans="1:14">
      <c r="A871" s="157">
        <v>50</v>
      </c>
      <c r="B871" s="48" t="s">
        <v>741</v>
      </c>
      <c r="C871" s="158" t="s">
        <v>1331</v>
      </c>
      <c r="D871" s="159" t="s">
        <v>1332</v>
      </c>
      <c r="E871" s="160">
        <v>8.1999999999999993</v>
      </c>
      <c r="F871" s="71" t="s">
        <v>53</v>
      </c>
      <c r="G871" s="71" t="s">
        <v>30</v>
      </c>
      <c r="H871" s="72" t="s">
        <v>416</v>
      </c>
      <c r="I871" s="213" t="s">
        <v>32</v>
      </c>
      <c r="J871" s="72" t="s">
        <v>179</v>
      </c>
      <c r="K871" s="274">
        <v>0.25</v>
      </c>
      <c r="L871" s="253">
        <v>48</v>
      </c>
      <c r="M871" s="275"/>
    </row>
    <row r="872" spans="1:14">
      <c r="A872" s="157">
        <v>51</v>
      </c>
      <c r="B872" s="48" t="s">
        <v>1042</v>
      </c>
      <c r="C872" s="158" t="s">
        <v>214</v>
      </c>
      <c r="D872" s="159" t="s">
        <v>175</v>
      </c>
      <c r="E872" s="160">
        <v>8.1999999999999993</v>
      </c>
      <c r="F872" s="71" t="s">
        <v>53</v>
      </c>
      <c r="G872" s="71" t="s">
        <v>30</v>
      </c>
      <c r="H872" s="72" t="s">
        <v>416</v>
      </c>
      <c r="I872" s="213" t="s">
        <v>133</v>
      </c>
      <c r="J872" s="72" t="s">
        <v>1329</v>
      </c>
      <c r="K872" s="274">
        <v>0.25</v>
      </c>
      <c r="L872" s="253">
        <v>48</v>
      </c>
      <c r="M872" s="275"/>
    </row>
    <row r="873" spans="1:14">
      <c r="A873" s="157">
        <v>52</v>
      </c>
      <c r="B873" s="48" t="s">
        <v>743</v>
      </c>
      <c r="C873" s="158" t="s">
        <v>1333</v>
      </c>
      <c r="D873" s="159" t="s">
        <v>1334</v>
      </c>
      <c r="E873" s="160">
        <v>8.3000000000000007</v>
      </c>
      <c r="F873" s="71" t="s">
        <v>53</v>
      </c>
      <c r="G873" s="71" t="s">
        <v>30</v>
      </c>
      <c r="H873" s="72" t="s">
        <v>416</v>
      </c>
      <c r="I873" s="213" t="s">
        <v>32</v>
      </c>
      <c r="J873" s="72" t="s">
        <v>309</v>
      </c>
      <c r="K873" s="274">
        <v>0</v>
      </c>
      <c r="L873" s="253">
        <v>52</v>
      </c>
      <c r="M873" s="275"/>
    </row>
    <row r="874" spans="1:14">
      <c r="A874" s="157">
        <v>53</v>
      </c>
      <c r="B874" s="48" t="s">
        <v>657</v>
      </c>
      <c r="C874" s="158" t="s">
        <v>451</v>
      </c>
      <c r="D874" s="159" t="s">
        <v>112</v>
      </c>
      <c r="E874" s="160">
        <v>8.3000000000000007</v>
      </c>
      <c r="F874" s="71" t="s">
        <v>53</v>
      </c>
      <c r="G874" s="71" t="s">
        <v>30</v>
      </c>
      <c r="H874" s="72" t="s">
        <v>416</v>
      </c>
      <c r="I874" s="213" t="s">
        <v>32</v>
      </c>
      <c r="J874" s="72" t="s">
        <v>635</v>
      </c>
      <c r="K874" s="274">
        <v>0</v>
      </c>
      <c r="L874" s="253">
        <v>52</v>
      </c>
      <c r="M874" s="275"/>
    </row>
    <row r="875" spans="1:14">
      <c r="A875" s="157">
        <v>54</v>
      </c>
      <c r="B875" s="5" t="s">
        <v>488</v>
      </c>
      <c r="C875" s="6" t="s">
        <v>1012</v>
      </c>
      <c r="D875" s="69" t="s">
        <v>1029</v>
      </c>
      <c r="E875" s="70">
        <v>8.1</v>
      </c>
      <c r="F875" s="71" t="s">
        <v>29</v>
      </c>
      <c r="G875" s="71" t="s">
        <v>30</v>
      </c>
      <c r="H875" s="72" t="s">
        <v>416</v>
      </c>
      <c r="I875" s="213" t="s">
        <v>206</v>
      </c>
      <c r="J875" s="72" t="s">
        <v>1009</v>
      </c>
      <c r="K875" s="274">
        <v>0</v>
      </c>
      <c r="L875" s="253">
        <v>52</v>
      </c>
      <c r="M875" s="275"/>
    </row>
    <row r="876" spans="1:14">
      <c r="A876" s="240">
        <v>17</v>
      </c>
      <c r="B876" s="243" t="s">
        <v>188</v>
      </c>
      <c r="C876" s="215" t="s">
        <v>1335</v>
      </c>
      <c r="D876" s="216" t="s">
        <v>1258</v>
      </c>
      <c r="E876" s="217">
        <v>8.8000000000000007</v>
      </c>
      <c r="F876" s="218" t="s">
        <v>29</v>
      </c>
      <c r="G876" s="219" t="s">
        <v>30</v>
      </c>
      <c r="H876" s="240" t="s">
        <v>1336</v>
      </c>
      <c r="I876" s="240" t="s">
        <v>105</v>
      </c>
      <c r="J876" s="240"/>
      <c r="K876" s="220">
        <v>19.25</v>
      </c>
      <c r="L876" s="275">
        <f t="shared" ref="L876:L909" si="13">RANK(K876,$K$876:$K$909)</f>
        <v>1</v>
      </c>
      <c r="M876" s="233" t="s">
        <v>18</v>
      </c>
      <c r="N876" s="246"/>
    </row>
    <row r="877" spans="1:14">
      <c r="A877" s="240">
        <v>1</v>
      </c>
      <c r="B877" s="243" t="s">
        <v>184</v>
      </c>
      <c r="C877" s="215" t="s">
        <v>277</v>
      </c>
      <c r="D877" s="216" t="s">
        <v>430</v>
      </c>
      <c r="E877" s="217">
        <v>8.1</v>
      </c>
      <c r="F877" s="218" t="s">
        <v>29</v>
      </c>
      <c r="G877" s="219" t="s">
        <v>30</v>
      </c>
      <c r="H877" s="240" t="s">
        <v>1336</v>
      </c>
      <c r="I877" s="240" t="s">
        <v>117</v>
      </c>
      <c r="J877" s="240"/>
      <c r="K877" s="220">
        <v>19</v>
      </c>
      <c r="L877" s="275">
        <f t="shared" si="13"/>
        <v>2</v>
      </c>
      <c r="M877" s="233" t="s">
        <v>19</v>
      </c>
      <c r="N877" s="246"/>
    </row>
    <row r="878" spans="1:14">
      <c r="A878" s="240">
        <v>4</v>
      </c>
      <c r="B878" s="243" t="s">
        <v>267</v>
      </c>
      <c r="C878" s="241" t="s">
        <v>1316</v>
      </c>
      <c r="D878" s="63" t="s">
        <v>250</v>
      </c>
      <c r="E878" s="221">
        <v>8.1</v>
      </c>
      <c r="F878" s="222" t="s">
        <v>29</v>
      </c>
      <c r="G878" s="222" t="s">
        <v>30</v>
      </c>
      <c r="H878" s="240" t="s">
        <v>1336</v>
      </c>
      <c r="I878" s="240" t="s">
        <v>80</v>
      </c>
      <c r="J878" s="240"/>
      <c r="K878" s="220">
        <v>18.25</v>
      </c>
      <c r="L878" s="275">
        <f t="shared" si="13"/>
        <v>3</v>
      </c>
      <c r="M878" s="233" t="s">
        <v>19</v>
      </c>
      <c r="N878" s="246"/>
    </row>
    <row r="879" spans="1:14">
      <c r="A879" s="240">
        <v>23</v>
      </c>
      <c r="B879" s="243" t="s">
        <v>258</v>
      </c>
      <c r="C879" s="215" t="s">
        <v>1012</v>
      </c>
      <c r="D879" s="216" t="s">
        <v>479</v>
      </c>
      <c r="E879" s="217">
        <v>8.5</v>
      </c>
      <c r="F879" s="218" t="s">
        <v>53</v>
      </c>
      <c r="G879" s="219" t="s">
        <v>30</v>
      </c>
      <c r="H879" s="240" t="s">
        <v>1336</v>
      </c>
      <c r="I879" s="240" t="s">
        <v>58</v>
      </c>
      <c r="J879" s="240"/>
      <c r="K879" s="220">
        <v>16.75</v>
      </c>
      <c r="L879" s="275">
        <f t="shared" si="13"/>
        <v>4</v>
      </c>
      <c r="M879" s="233" t="s">
        <v>20</v>
      </c>
      <c r="N879" s="246"/>
    </row>
    <row r="880" spans="1:14">
      <c r="A880" s="240">
        <v>24</v>
      </c>
      <c r="B880" s="243" t="s">
        <v>404</v>
      </c>
      <c r="C880" s="64" t="s">
        <v>1016</v>
      </c>
      <c r="D880" s="216" t="s">
        <v>342</v>
      </c>
      <c r="E880" s="221">
        <v>8.1</v>
      </c>
      <c r="F880" s="218" t="s">
        <v>29</v>
      </c>
      <c r="G880" s="219" t="s">
        <v>30</v>
      </c>
      <c r="H880" s="240" t="s">
        <v>1336</v>
      </c>
      <c r="I880" s="240" t="s">
        <v>80</v>
      </c>
      <c r="J880" s="240"/>
      <c r="K880" s="220">
        <v>15.25</v>
      </c>
      <c r="L880" s="275">
        <f t="shared" si="13"/>
        <v>5</v>
      </c>
      <c r="M880" s="233" t="s">
        <v>20</v>
      </c>
      <c r="N880" s="246"/>
    </row>
    <row r="881" spans="1:14">
      <c r="A881" s="240">
        <v>5</v>
      </c>
      <c r="B881" s="243" t="s">
        <v>252</v>
      </c>
      <c r="C881" s="215" t="s">
        <v>1008</v>
      </c>
      <c r="D881" s="216" t="s">
        <v>186</v>
      </c>
      <c r="E881" s="217">
        <v>8.3000000000000007</v>
      </c>
      <c r="F881" s="218" t="s">
        <v>29</v>
      </c>
      <c r="G881" s="219" t="s">
        <v>30</v>
      </c>
      <c r="H881" s="240" t="s">
        <v>1336</v>
      </c>
      <c r="I881" s="240" t="s">
        <v>32</v>
      </c>
      <c r="J881" s="240"/>
      <c r="K881" s="220">
        <v>15.25</v>
      </c>
      <c r="L881" s="275">
        <f t="shared" si="13"/>
        <v>5</v>
      </c>
      <c r="M881" s="233" t="s">
        <v>20</v>
      </c>
      <c r="N881" s="246"/>
    </row>
    <row r="882" spans="1:14">
      <c r="A882" s="240">
        <v>19</v>
      </c>
      <c r="B882" s="243" t="s">
        <v>153</v>
      </c>
      <c r="C882" s="215" t="s">
        <v>1337</v>
      </c>
      <c r="D882" s="216" t="s">
        <v>978</v>
      </c>
      <c r="E882" s="221">
        <v>8.1</v>
      </c>
      <c r="F882" s="222" t="s">
        <v>29</v>
      </c>
      <c r="G882" s="222" t="s">
        <v>30</v>
      </c>
      <c r="H882" s="240" t="s">
        <v>1336</v>
      </c>
      <c r="I882" s="240" t="s">
        <v>80</v>
      </c>
      <c r="J882" s="240"/>
      <c r="K882" s="220">
        <v>14.75</v>
      </c>
      <c r="L882" s="275">
        <f t="shared" si="13"/>
        <v>7</v>
      </c>
      <c r="M882" s="233" t="s">
        <v>20</v>
      </c>
      <c r="N882" s="246"/>
    </row>
    <row r="883" spans="1:14">
      <c r="A883" s="240">
        <v>9</v>
      </c>
      <c r="B883" s="243" t="s">
        <v>248</v>
      </c>
      <c r="C883" s="223" t="s">
        <v>1170</v>
      </c>
      <c r="D883" s="224" t="s">
        <v>1063</v>
      </c>
      <c r="E883" s="217">
        <v>8.3000000000000007</v>
      </c>
      <c r="F883" s="219" t="s">
        <v>29</v>
      </c>
      <c r="G883" s="219" t="s">
        <v>30</v>
      </c>
      <c r="H883" s="240" t="s">
        <v>1336</v>
      </c>
      <c r="I883" s="240" t="s">
        <v>117</v>
      </c>
      <c r="J883" s="240"/>
      <c r="K883" s="220">
        <v>13</v>
      </c>
      <c r="L883" s="275">
        <f t="shared" si="13"/>
        <v>8</v>
      </c>
      <c r="M883" s="233" t="s">
        <v>20</v>
      </c>
      <c r="N883" s="246"/>
    </row>
    <row r="884" spans="1:14">
      <c r="A884" s="240">
        <v>21</v>
      </c>
      <c r="B884" s="243" t="s">
        <v>135</v>
      </c>
      <c r="C884" s="215" t="s">
        <v>1338</v>
      </c>
      <c r="D884" s="216" t="s">
        <v>234</v>
      </c>
      <c r="E884" s="217">
        <v>8.4</v>
      </c>
      <c r="F884" s="218" t="s">
        <v>29</v>
      </c>
      <c r="G884" s="219" t="s">
        <v>30</v>
      </c>
      <c r="H884" s="240" t="s">
        <v>1336</v>
      </c>
      <c r="I884" s="240" t="s">
        <v>37</v>
      </c>
      <c r="J884" s="240"/>
      <c r="K884" s="220">
        <v>12.25</v>
      </c>
      <c r="L884" s="275">
        <f t="shared" si="13"/>
        <v>9</v>
      </c>
      <c r="M884" s="233" t="s">
        <v>20</v>
      </c>
      <c r="N884" s="246"/>
    </row>
    <row r="885" spans="1:14">
      <c r="A885" s="240">
        <v>32</v>
      </c>
      <c r="B885" s="243" t="s">
        <v>194</v>
      </c>
      <c r="C885" s="225" t="s">
        <v>361</v>
      </c>
      <c r="D885" s="226" t="s">
        <v>1339</v>
      </c>
      <c r="E885" s="227">
        <v>8.1</v>
      </c>
      <c r="F885" s="218" t="s">
        <v>29</v>
      </c>
      <c r="G885" s="219" t="s">
        <v>30</v>
      </c>
      <c r="H885" s="240" t="s">
        <v>1336</v>
      </c>
      <c r="I885" s="240" t="s">
        <v>54</v>
      </c>
      <c r="J885" s="240"/>
      <c r="K885" s="220">
        <v>11.75</v>
      </c>
      <c r="L885" s="275">
        <f t="shared" si="13"/>
        <v>10</v>
      </c>
      <c r="M885" s="233" t="s">
        <v>20</v>
      </c>
      <c r="N885" s="246"/>
    </row>
    <row r="886" spans="1:14">
      <c r="A886" s="240">
        <v>2</v>
      </c>
      <c r="B886" s="243" t="s">
        <v>77</v>
      </c>
      <c r="C886" s="225" t="s">
        <v>518</v>
      </c>
      <c r="D886" s="226" t="s">
        <v>149</v>
      </c>
      <c r="E886" s="227">
        <v>8.1</v>
      </c>
      <c r="F886" s="222" t="s">
        <v>53</v>
      </c>
      <c r="G886" s="222" t="s">
        <v>30</v>
      </c>
      <c r="H886" s="240" t="s">
        <v>1336</v>
      </c>
      <c r="I886" s="240" t="s">
        <v>133</v>
      </c>
      <c r="J886" s="240"/>
      <c r="K886" s="220">
        <v>11.25</v>
      </c>
      <c r="L886" s="275">
        <f t="shared" si="13"/>
        <v>11</v>
      </c>
      <c r="M886" s="233" t="s">
        <v>21</v>
      </c>
      <c r="N886" s="246"/>
    </row>
    <row r="887" spans="1:14">
      <c r="A887" s="240">
        <v>27</v>
      </c>
      <c r="B887" s="243" t="s">
        <v>180</v>
      </c>
      <c r="C887" s="215" t="s">
        <v>1043</v>
      </c>
      <c r="D887" s="216" t="s">
        <v>171</v>
      </c>
      <c r="E887" s="217">
        <v>8.1999999999999993</v>
      </c>
      <c r="F887" s="218" t="s">
        <v>29</v>
      </c>
      <c r="G887" s="219" t="s">
        <v>30</v>
      </c>
      <c r="H887" s="240" t="s">
        <v>1336</v>
      </c>
      <c r="I887" s="240" t="s">
        <v>1340</v>
      </c>
      <c r="J887" s="240"/>
      <c r="K887" s="220">
        <v>10</v>
      </c>
      <c r="L887" s="275">
        <f t="shared" si="13"/>
        <v>12</v>
      </c>
      <c r="M887" s="233" t="s">
        <v>21</v>
      </c>
      <c r="N887" s="246"/>
    </row>
    <row r="888" spans="1:14">
      <c r="A888" s="240">
        <v>29</v>
      </c>
      <c r="B888" s="243" t="s">
        <v>264</v>
      </c>
      <c r="C888" s="215" t="s">
        <v>1049</v>
      </c>
      <c r="D888" s="216" t="s">
        <v>1050</v>
      </c>
      <c r="E888" s="217">
        <v>8.1</v>
      </c>
      <c r="F888" s="222" t="s">
        <v>29</v>
      </c>
      <c r="G888" s="222" t="s">
        <v>30</v>
      </c>
      <c r="H888" s="240" t="s">
        <v>1336</v>
      </c>
      <c r="I888" s="240" t="s">
        <v>58</v>
      </c>
      <c r="J888" s="240"/>
      <c r="K888" s="220">
        <v>9.5</v>
      </c>
      <c r="L888" s="275">
        <f t="shared" si="13"/>
        <v>13</v>
      </c>
      <c r="M888" s="233" t="s">
        <v>21</v>
      </c>
      <c r="N888" s="246"/>
    </row>
    <row r="889" spans="1:14">
      <c r="A889" s="240">
        <v>14</v>
      </c>
      <c r="B889" s="243" t="s">
        <v>203</v>
      </c>
      <c r="C889" s="215" t="s">
        <v>963</v>
      </c>
      <c r="D889" s="216" t="s">
        <v>289</v>
      </c>
      <c r="E889" s="217">
        <v>8.1</v>
      </c>
      <c r="F889" s="222" t="s">
        <v>29</v>
      </c>
      <c r="G889" s="222" t="s">
        <v>30</v>
      </c>
      <c r="H889" s="240" t="s">
        <v>1336</v>
      </c>
      <c r="I889" s="240" t="s">
        <v>1340</v>
      </c>
      <c r="J889" s="240"/>
      <c r="K889" s="220">
        <v>8.75</v>
      </c>
      <c r="L889" s="275">
        <f t="shared" si="13"/>
        <v>14</v>
      </c>
      <c r="M889" s="233" t="s">
        <v>21</v>
      </c>
      <c r="N889" s="246"/>
    </row>
    <row r="890" spans="1:14">
      <c r="A890" s="240">
        <v>20</v>
      </c>
      <c r="B890" s="243" t="s">
        <v>344</v>
      </c>
      <c r="C890" s="215" t="s">
        <v>1341</v>
      </c>
      <c r="D890" s="216" t="s">
        <v>434</v>
      </c>
      <c r="E890" s="217">
        <v>8.8000000000000007</v>
      </c>
      <c r="F890" s="218" t="s">
        <v>29</v>
      </c>
      <c r="G890" s="219" t="s">
        <v>30</v>
      </c>
      <c r="H890" s="240" t="s">
        <v>1336</v>
      </c>
      <c r="I890" s="240" t="s">
        <v>105</v>
      </c>
      <c r="J890" s="240"/>
      <c r="K890" s="220">
        <v>8.75</v>
      </c>
      <c r="L890" s="275">
        <f t="shared" si="13"/>
        <v>14</v>
      </c>
      <c r="M890" s="233" t="s">
        <v>21</v>
      </c>
      <c r="N890" s="246"/>
    </row>
    <row r="891" spans="1:14">
      <c r="A891" s="240">
        <v>31</v>
      </c>
      <c r="B891" s="243" t="s">
        <v>157</v>
      </c>
      <c r="C891" s="215" t="s">
        <v>1342</v>
      </c>
      <c r="D891" s="216" t="s">
        <v>1285</v>
      </c>
      <c r="E891" s="217">
        <v>8.5</v>
      </c>
      <c r="F891" s="219" t="s">
        <v>29</v>
      </c>
      <c r="G891" s="219" t="s">
        <v>30</v>
      </c>
      <c r="H891" s="240" t="s">
        <v>1336</v>
      </c>
      <c r="I891" s="240" t="s">
        <v>58</v>
      </c>
      <c r="J891" s="240"/>
      <c r="K891" s="220">
        <v>8.75</v>
      </c>
      <c r="L891" s="275">
        <f t="shared" si="13"/>
        <v>14</v>
      </c>
      <c r="M891" s="233" t="s">
        <v>21</v>
      </c>
      <c r="N891" s="246"/>
    </row>
    <row r="892" spans="1:14">
      <c r="A892" s="240">
        <v>15</v>
      </c>
      <c r="B892" s="243" t="s">
        <v>38</v>
      </c>
      <c r="C892" s="215" t="s">
        <v>496</v>
      </c>
      <c r="D892" s="216" t="s">
        <v>47</v>
      </c>
      <c r="E892" s="217">
        <v>8.8000000000000007</v>
      </c>
      <c r="F892" s="222" t="s">
        <v>53</v>
      </c>
      <c r="G892" s="222" t="s">
        <v>164</v>
      </c>
      <c r="H892" s="240" t="s">
        <v>1336</v>
      </c>
      <c r="I892" s="240" t="s">
        <v>105</v>
      </c>
      <c r="J892" s="240"/>
      <c r="K892" s="220">
        <v>8.5</v>
      </c>
      <c r="L892" s="275">
        <f t="shared" si="13"/>
        <v>17</v>
      </c>
      <c r="M892" s="233" t="s">
        <v>21</v>
      </c>
      <c r="N892" s="246"/>
    </row>
    <row r="893" spans="1:14">
      <c r="A893" s="240">
        <v>26</v>
      </c>
      <c r="B893" s="243" t="s">
        <v>228</v>
      </c>
      <c r="C893" s="225" t="s">
        <v>178</v>
      </c>
      <c r="D893" s="226" t="s">
        <v>155</v>
      </c>
      <c r="E893" s="227">
        <v>8.3000000000000007</v>
      </c>
      <c r="F893" s="222" t="s">
        <v>72</v>
      </c>
      <c r="G893" s="222" t="s">
        <v>30</v>
      </c>
      <c r="H893" s="240" t="s">
        <v>1336</v>
      </c>
      <c r="I893" s="240" t="s">
        <v>54</v>
      </c>
      <c r="J893" s="240"/>
      <c r="K893" s="220">
        <v>7.75</v>
      </c>
      <c r="L893" s="275">
        <f t="shared" si="13"/>
        <v>18</v>
      </c>
      <c r="M893" s="233"/>
      <c r="N893" s="246"/>
    </row>
    <row r="894" spans="1:14">
      <c r="A894" s="240">
        <v>11</v>
      </c>
      <c r="B894" s="243" t="s">
        <v>237</v>
      </c>
      <c r="C894" s="215" t="s">
        <v>922</v>
      </c>
      <c r="D894" s="216" t="s">
        <v>740</v>
      </c>
      <c r="E894" s="217">
        <v>8.1</v>
      </c>
      <c r="F894" s="218" t="s">
        <v>29</v>
      </c>
      <c r="G894" s="219" t="s">
        <v>30</v>
      </c>
      <c r="H894" s="240" t="s">
        <v>1336</v>
      </c>
      <c r="I894" s="240" t="s">
        <v>1343</v>
      </c>
      <c r="J894" s="240"/>
      <c r="K894" s="220">
        <v>7.25</v>
      </c>
      <c r="L894" s="275">
        <f t="shared" si="13"/>
        <v>19</v>
      </c>
      <c r="M894" s="233"/>
      <c r="N894" s="246"/>
    </row>
    <row r="895" spans="1:14">
      <c r="A895" s="240">
        <v>18</v>
      </c>
      <c r="B895" s="243" t="s">
        <v>254</v>
      </c>
      <c r="C895" s="225" t="s">
        <v>1344</v>
      </c>
      <c r="D895" s="226" t="s">
        <v>342</v>
      </c>
      <c r="E895" s="227">
        <v>8.1</v>
      </c>
      <c r="F895" s="218" t="s">
        <v>29</v>
      </c>
      <c r="G895" s="219" t="s">
        <v>30</v>
      </c>
      <c r="H895" s="240" t="s">
        <v>1336</v>
      </c>
      <c r="I895" s="240" t="s">
        <v>172</v>
      </c>
      <c r="J895" s="240"/>
      <c r="K895" s="220">
        <v>6.75</v>
      </c>
      <c r="L895" s="275">
        <f t="shared" si="13"/>
        <v>20</v>
      </c>
      <c r="M895" s="233"/>
      <c r="N895" s="246"/>
    </row>
    <row r="896" spans="1:14">
      <c r="A896" s="240">
        <v>22</v>
      </c>
      <c r="B896" s="243" t="s">
        <v>217</v>
      </c>
      <c r="C896" s="225" t="s">
        <v>1345</v>
      </c>
      <c r="D896" s="226" t="s">
        <v>1346</v>
      </c>
      <c r="E896" s="227">
        <v>8.1999999999999993</v>
      </c>
      <c r="F896" s="218" t="s">
        <v>29</v>
      </c>
      <c r="G896" s="219" t="s">
        <v>30</v>
      </c>
      <c r="H896" s="240" t="s">
        <v>1336</v>
      </c>
      <c r="I896" s="240" t="s">
        <v>172</v>
      </c>
      <c r="J896" s="240"/>
      <c r="K896" s="220">
        <v>6.5</v>
      </c>
      <c r="L896" s="275">
        <f t="shared" si="13"/>
        <v>21</v>
      </c>
      <c r="M896" s="233"/>
      <c r="N896" s="246"/>
    </row>
    <row r="897" spans="1:14">
      <c r="A897" s="240">
        <v>7</v>
      </c>
      <c r="B897" s="243" t="s">
        <v>69</v>
      </c>
      <c r="C897" s="215" t="s">
        <v>1040</v>
      </c>
      <c r="D897" s="216" t="s">
        <v>66</v>
      </c>
      <c r="E897" s="217">
        <v>8.4</v>
      </c>
      <c r="F897" s="222" t="s">
        <v>53</v>
      </c>
      <c r="G897" s="222" t="s">
        <v>30</v>
      </c>
      <c r="H897" s="240" t="s">
        <v>1336</v>
      </c>
      <c r="I897" s="240" t="s">
        <v>32</v>
      </c>
      <c r="J897" s="240"/>
      <c r="K897" s="220">
        <v>6.5</v>
      </c>
      <c r="L897" s="275">
        <f t="shared" si="13"/>
        <v>21</v>
      </c>
      <c r="M897" s="233"/>
      <c r="N897" s="246"/>
    </row>
    <row r="898" spans="1:14">
      <c r="A898" s="240">
        <v>12</v>
      </c>
      <c r="B898" s="243" t="s">
        <v>245</v>
      </c>
      <c r="C898" s="242" t="s">
        <v>1320</v>
      </c>
      <c r="D898" s="63" t="s">
        <v>234</v>
      </c>
      <c r="E898" s="217">
        <v>8.1</v>
      </c>
      <c r="F898" s="218" t="s">
        <v>29</v>
      </c>
      <c r="G898" s="219" t="s">
        <v>30</v>
      </c>
      <c r="H898" s="240" t="s">
        <v>1336</v>
      </c>
      <c r="I898" s="240" t="s">
        <v>122</v>
      </c>
      <c r="J898" s="240"/>
      <c r="K898" s="220">
        <v>6</v>
      </c>
      <c r="L898" s="275">
        <f t="shared" si="13"/>
        <v>23</v>
      </c>
      <c r="M898" s="233"/>
      <c r="N898" s="246"/>
    </row>
    <row r="899" spans="1:14">
      <c r="A899" s="240">
        <v>6</v>
      </c>
      <c r="B899" s="243" t="s">
        <v>161</v>
      </c>
      <c r="C899" s="215" t="s">
        <v>1347</v>
      </c>
      <c r="D899" s="216" t="s">
        <v>1348</v>
      </c>
      <c r="E899" s="221">
        <v>8.1999999999999993</v>
      </c>
      <c r="F899" s="218" t="s">
        <v>29</v>
      </c>
      <c r="G899" s="219" t="s">
        <v>30</v>
      </c>
      <c r="H899" s="240" t="s">
        <v>1336</v>
      </c>
      <c r="I899" s="240" t="s">
        <v>1349</v>
      </c>
      <c r="J899" s="240"/>
      <c r="K899" s="220">
        <v>5.5</v>
      </c>
      <c r="L899" s="275">
        <f t="shared" si="13"/>
        <v>24</v>
      </c>
      <c r="M899" s="233"/>
      <c r="N899" s="246"/>
    </row>
    <row r="900" spans="1:14">
      <c r="A900" s="240">
        <v>25</v>
      </c>
      <c r="B900" s="243" t="s">
        <v>91</v>
      </c>
      <c r="C900" s="215" t="s">
        <v>1310</v>
      </c>
      <c r="D900" s="216" t="s">
        <v>52</v>
      </c>
      <c r="E900" s="221">
        <v>8.1999999999999993</v>
      </c>
      <c r="F900" s="218" t="s">
        <v>29</v>
      </c>
      <c r="G900" s="219" t="s">
        <v>30</v>
      </c>
      <c r="H900" s="240" t="s">
        <v>1336</v>
      </c>
      <c r="I900" s="240" t="s">
        <v>1349</v>
      </c>
      <c r="J900" s="240"/>
      <c r="K900" s="220">
        <v>5.25</v>
      </c>
      <c r="L900" s="275">
        <f t="shared" si="13"/>
        <v>25</v>
      </c>
      <c r="M900" s="233"/>
      <c r="N900" s="246"/>
    </row>
    <row r="901" spans="1:14">
      <c r="A901" s="240">
        <v>13</v>
      </c>
      <c r="B901" s="243" t="s">
        <v>232</v>
      </c>
      <c r="C901" s="215" t="s">
        <v>521</v>
      </c>
      <c r="D901" s="216" t="s">
        <v>292</v>
      </c>
      <c r="E901" s="217">
        <v>8.1</v>
      </c>
      <c r="F901" s="218" t="s">
        <v>53</v>
      </c>
      <c r="G901" s="218" t="s">
        <v>30</v>
      </c>
      <c r="H901" s="240" t="s">
        <v>1336</v>
      </c>
      <c r="I901" s="240" t="s">
        <v>1343</v>
      </c>
      <c r="J901" s="240"/>
      <c r="K901" s="220">
        <v>4.5</v>
      </c>
      <c r="L901" s="275">
        <f t="shared" si="13"/>
        <v>26</v>
      </c>
      <c r="M901" s="233"/>
      <c r="N901" s="246"/>
    </row>
    <row r="902" spans="1:14">
      <c r="A902" s="240">
        <v>34</v>
      </c>
      <c r="B902" s="243" t="s">
        <v>276</v>
      </c>
      <c r="C902" s="215" t="s">
        <v>1350</v>
      </c>
      <c r="D902" s="216" t="s">
        <v>402</v>
      </c>
      <c r="E902" s="221">
        <v>8.1999999999999993</v>
      </c>
      <c r="F902" s="218" t="s">
        <v>29</v>
      </c>
      <c r="G902" s="219" t="s">
        <v>30</v>
      </c>
      <c r="H902" s="240" t="s">
        <v>1336</v>
      </c>
      <c r="I902" s="240" t="s">
        <v>182</v>
      </c>
      <c r="J902" s="240"/>
      <c r="K902" s="220">
        <v>3.5</v>
      </c>
      <c r="L902" s="275">
        <f t="shared" si="13"/>
        <v>27</v>
      </c>
      <c r="M902" s="233"/>
      <c r="N902" s="246"/>
    </row>
    <row r="903" spans="1:14">
      <c r="A903" s="240">
        <v>8</v>
      </c>
      <c r="B903" s="243" t="s">
        <v>261</v>
      </c>
      <c r="C903" s="215" t="s">
        <v>955</v>
      </c>
      <c r="D903" s="216" t="s">
        <v>250</v>
      </c>
      <c r="E903" s="221">
        <v>8.4</v>
      </c>
      <c r="F903" s="219" t="s">
        <v>29</v>
      </c>
      <c r="G903" s="219" t="s">
        <v>30</v>
      </c>
      <c r="H903" s="240" t="s">
        <v>1336</v>
      </c>
      <c r="I903" s="240" t="s">
        <v>182</v>
      </c>
      <c r="J903" s="240"/>
      <c r="K903" s="220">
        <v>3.25</v>
      </c>
      <c r="L903" s="275">
        <f t="shared" si="13"/>
        <v>28</v>
      </c>
      <c r="M903" s="233"/>
      <c r="N903" s="246"/>
    </row>
    <row r="904" spans="1:14">
      <c r="A904" s="240">
        <v>33</v>
      </c>
      <c r="B904" s="243" t="s">
        <v>330</v>
      </c>
      <c r="C904" s="215" t="s">
        <v>1037</v>
      </c>
      <c r="D904" s="216" t="s">
        <v>109</v>
      </c>
      <c r="E904" s="217">
        <v>8.1999999999999993</v>
      </c>
      <c r="F904" s="222" t="s">
        <v>29</v>
      </c>
      <c r="G904" s="222" t="s">
        <v>30</v>
      </c>
      <c r="H904" s="240" t="s">
        <v>1336</v>
      </c>
      <c r="I904" s="240" t="s">
        <v>37</v>
      </c>
      <c r="J904" s="240"/>
      <c r="K904" s="220">
        <v>3</v>
      </c>
      <c r="L904" s="275">
        <f t="shared" si="13"/>
        <v>29</v>
      </c>
      <c r="M904" s="233"/>
      <c r="N904" s="246"/>
    </row>
    <row r="905" spans="1:14">
      <c r="A905" s="240">
        <v>10</v>
      </c>
      <c r="B905" s="243" t="s">
        <v>118</v>
      </c>
      <c r="C905" s="293" t="s">
        <v>1351</v>
      </c>
      <c r="D905" s="294" t="s">
        <v>278</v>
      </c>
      <c r="E905" s="221">
        <v>8.3000000000000007</v>
      </c>
      <c r="F905" s="219" t="s">
        <v>53</v>
      </c>
      <c r="G905" s="219" t="s">
        <v>30</v>
      </c>
      <c r="H905" s="240" t="s">
        <v>1336</v>
      </c>
      <c r="I905" s="240" t="s">
        <v>1352</v>
      </c>
      <c r="J905" s="240"/>
      <c r="K905" s="220">
        <v>2</v>
      </c>
      <c r="L905" s="275">
        <f t="shared" si="13"/>
        <v>30</v>
      </c>
      <c r="M905" s="233"/>
      <c r="N905" s="246"/>
    </row>
    <row r="906" spans="1:14">
      <c r="A906" s="240">
        <v>30</v>
      </c>
      <c r="B906" s="243" t="s">
        <v>299</v>
      </c>
      <c r="C906" s="293" t="s">
        <v>1353</v>
      </c>
      <c r="D906" s="294" t="s">
        <v>212</v>
      </c>
      <c r="E906" s="221">
        <v>8.1</v>
      </c>
      <c r="F906" s="222" t="s">
        <v>53</v>
      </c>
      <c r="G906" s="222" t="s">
        <v>30</v>
      </c>
      <c r="H906" s="240" t="s">
        <v>1336</v>
      </c>
      <c r="I906" s="240" t="s">
        <v>1352</v>
      </c>
      <c r="J906" s="240"/>
      <c r="K906" s="220">
        <v>2</v>
      </c>
      <c r="L906" s="275">
        <f t="shared" si="13"/>
        <v>30</v>
      </c>
      <c r="M906" s="233"/>
      <c r="N906" s="246"/>
    </row>
    <row r="907" spans="1:14">
      <c r="A907" s="240">
        <v>28</v>
      </c>
      <c r="B907" s="243" t="s">
        <v>317</v>
      </c>
      <c r="C907" s="215" t="s">
        <v>386</v>
      </c>
      <c r="D907" s="216" t="s">
        <v>603</v>
      </c>
      <c r="E907" s="221">
        <v>8.1</v>
      </c>
      <c r="F907" s="218" t="s">
        <v>29</v>
      </c>
      <c r="G907" s="219" t="s">
        <v>30</v>
      </c>
      <c r="H907" s="240" t="s">
        <v>1336</v>
      </c>
      <c r="I907" s="240" t="s">
        <v>93</v>
      </c>
      <c r="J907" s="240"/>
      <c r="K907" s="220">
        <v>1.5</v>
      </c>
      <c r="L907" s="275">
        <f t="shared" si="13"/>
        <v>32</v>
      </c>
      <c r="M907" s="233"/>
      <c r="N907" s="246"/>
    </row>
    <row r="908" spans="1:14">
      <c r="A908" s="240">
        <v>3</v>
      </c>
      <c r="B908" s="243" t="s">
        <v>396</v>
      </c>
      <c r="C908" s="215" t="s">
        <v>1354</v>
      </c>
      <c r="D908" s="216" t="s">
        <v>47</v>
      </c>
      <c r="E908" s="217">
        <v>8.1999999999999993</v>
      </c>
      <c r="F908" s="219" t="s">
        <v>29</v>
      </c>
      <c r="G908" s="219" t="s">
        <v>30</v>
      </c>
      <c r="H908" s="240" t="s">
        <v>1336</v>
      </c>
      <c r="I908" s="240" t="s">
        <v>206</v>
      </c>
      <c r="J908" s="240"/>
      <c r="K908" s="220">
        <v>0.5</v>
      </c>
      <c r="L908" s="275">
        <f t="shared" si="13"/>
        <v>33</v>
      </c>
      <c r="M908" s="233"/>
      <c r="N908" s="246"/>
    </row>
    <row r="909" spans="1:14">
      <c r="A909" s="240">
        <v>16</v>
      </c>
      <c r="B909" s="243" t="s">
        <v>255</v>
      </c>
      <c r="C909" s="215" t="s">
        <v>649</v>
      </c>
      <c r="D909" s="216" t="s">
        <v>132</v>
      </c>
      <c r="E909" s="221">
        <v>8.1</v>
      </c>
      <c r="F909" s="222" t="s">
        <v>29</v>
      </c>
      <c r="G909" s="222" t="s">
        <v>30</v>
      </c>
      <c r="H909" s="240" t="s">
        <v>1336</v>
      </c>
      <c r="I909" s="240" t="s">
        <v>93</v>
      </c>
      <c r="J909" s="240"/>
      <c r="K909" s="220">
        <v>0.25</v>
      </c>
      <c r="L909" s="275">
        <f t="shared" si="13"/>
        <v>34</v>
      </c>
      <c r="M909" s="233"/>
      <c r="N909" s="246"/>
    </row>
    <row r="910" spans="1:14">
      <c r="D910" s="248">
        <f>COUNTA(D5:D909)</f>
        <v>893</v>
      </c>
    </row>
  </sheetData>
  <mergeCells count="16">
    <mergeCell ref="X3:AA3"/>
    <mergeCell ref="A1:M1"/>
    <mergeCell ref="A2:I2"/>
    <mergeCell ref="F3:G3"/>
    <mergeCell ref="R3:W3"/>
    <mergeCell ref="C4:D4"/>
    <mergeCell ref="A459:M459"/>
    <mergeCell ref="C462:D462"/>
    <mergeCell ref="A200:M200"/>
    <mergeCell ref="A201:M201"/>
    <mergeCell ref="A202:I202"/>
    <mergeCell ref="F203:G203"/>
    <mergeCell ref="F461:G461"/>
    <mergeCell ref="C204:D204"/>
    <mergeCell ref="A458:M458"/>
    <mergeCell ref="A460:I460"/>
  </mergeCells>
  <phoneticPr fontId="24" type="noConversion"/>
  <dataValidations count="2">
    <dataValidation type="list" allowBlank="1" showInputMessage="1" showErrorMessage="1" sqref="H205:H225 H290:H308">
      <formula1>"To, Lý, Ho, Si, TA, Ti, NV, Su, Di"</formula1>
    </dataValidation>
    <dataValidation type="list" allowBlank="1" showInputMessage="1" showErrorMessage="1" sqref="H463:H499 H501:H738 H759:H875 H109:H198 H5:H107 H309:H456 H226:H289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909"/>
  <sheetViews>
    <sheetView topLeftCell="G7" zoomScale="130" zoomScaleNormal="130" workbookViewId="0">
      <selection activeCell="S20" sqref="S20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3.140625" style="248" customWidth="1"/>
    <col min="10" max="10" width="9.140625" style="247"/>
    <col min="11" max="11" width="9.140625" style="244"/>
    <col min="12" max="12" width="9.140625" style="297"/>
    <col min="13" max="13" width="9.140625" style="295"/>
    <col min="14" max="14" width="9.140625" style="302"/>
    <col min="15" max="15" width="9.140625" style="322"/>
    <col min="16" max="16" width="11" style="322" customWidth="1"/>
    <col min="17" max="17" width="9.140625" style="322"/>
    <col min="18" max="18" width="10.7109375" style="322" bestFit="1" customWidth="1"/>
    <col min="19" max="19" width="9.140625" style="322"/>
    <col min="20" max="20" width="10.7109375" style="244" bestFit="1" customWidth="1"/>
    <col min="21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1360</v>
      </c>
      <c r="G3" s="368"/>
      <c r="H3" s="252" t="s">
        <v>2</v>
      </c>
      <c r="I3" s="249"/>
    </row>
    <row r="4" spans="1:21" s="314" customFormat="1" ht="40.5" customHeight="1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12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67">
        <v>1</v>
      </c>
      <c r="B5" s="1" t="s">
        <v>26</v>
      </c>
      <c r="C5" s="2" t="s">
        <v>27</v>
      </c>
      <c r="D5" s="65" t="s">
        <v>28</v>
      </c>
      <c r="E5" s="66">
        <v>6.3</v>
      </c>
      <c r="F5" s="67" t="s">
        <v>29</v>
      </c>
      <c r="G5" s="67" t="s">
        <v>30</v>
      </c>
      <c r="H5" s="68" t="s">
        <v>31</v>
      </c>
      <c r="I5" s="67" t="s">
        <v>32</v>
      </c>
      <c r="J5" s="264">
        <v>14.25</v>
      </c>
      <c r="K5" s="265">
        <f>RANK(J5,J$5:J$68)</f>
        <v>1</v>
      </c>
      <c r="L5" s="298" t="s">
        <v>18</v>
      </c>
      <c r="M5" s="244">
        <f t="shared" ref="M5:M44" si="0">IF(L5="I",2,IF(L5="II",1.5,IF(L5="III",1,IF(L5="KK",0.5,0))))</f>
        <v>2</v>
      </c>
      <c r="N5" s="303" t="s">
        <v>206</v>
      </c>
      <c r="O5" s="325">
        <f t="shared" ref="O5:O21" si="1">SUMIF($I$5:$I$68,$N5,J$5:J$68)</f>
        <v>8.75</v>
      </c>
      <c r="P5" s="325">
        <f t="shared" ref="P5:P21" si="2">SUMIF($I$5:$I$68,$N5,M$5:M$68)</f>
        <v>0</v>
      </c>
      <c r="Q5" s="325">
        <f>O5+P5</f>
        <v>8.75</v>
      </c>
      <c r="R5" s="325">
        <f>ROUND(Q5/U5,2)</f>
        <v>8.75</v>
      </c>
      <c r="S5" s="325">
        <f>RANK(R5,R$5:R$21)</f>
        <v>15</v>
      </c>
      <c r="U5" s="253">
        <f>COUNTIF($I$5:$I$68,$N5)</f>
        <v>1</v>
      </c>
    </row>
    <row r="6" spans="1:21">
      <c r="A6" s="67">
        <v>2</v>
      </c>
      <c r="B6" s="4">
        <v>121</v>
      </c>
      <c r="C6" s="2" t="s">
        <v>35</v>
      </c>
      <c r="D6" s="65" t="s">
        <v>36</v>
      </c>
      <c r="E6" s="66">
        <v>6.1</v>
      </c>
      <c r="F6" s="67" t="s">
        <v>29</v>
      </c>
      <c r="G6" s="67" t="s">
        <v>30</v>
      </c>
      <c r="H6" s="68" t="s">
        <v>31</v>
      </c>
      <c r="I6" s="67" t="s">
        <v>37</v>
      </c>
      <c r="J6" s="264">
        <v>13.5</v>
      </c>
      <c r="K6" s="265">
        <f t="shared" ref="K6:K68" si="3">RANK(J6,J$5:J$68)</f>
        <v>2</v>
      </c>
      <c r="L6" s="298" t="s">
        <v>19</v>
      </c>
      <c r="M6" s="244">
        <f t="shared" si="0"/>
        <v>1.5</v>
      </c>
      <c r="N6" s="303" t="s">
        <v>93</v>
      </c>
      <c r="O6" s="325">
        <f t="shared" si="1"/>
        <v>36</v>
      </c>
      <c r="P6" s="325">
        <f t="shared" si="2"/>
        <v>1.5</v>
      </c>
      <c r="Q6" s="325">
        <f t="shared" ref="Q6:Q21" si="4">O6+P6</f>
        <v>37.5</v>
      </c>
      <c r="R6" s="325">
        <f t="shared" ref="R6:R21" si="5">ROUND(Q6/U6,2)</f>
        <v>9.3800000000000008</v>
      </c>
      <c r="S6" s="325">
        <f t="shared" ref="S6:S21" si="6">RANK(R6,R$5:R$21)</f>
        <v>10</v>
      </c>
      <c r="U6" s="253">
        <f t="shared" ref="U6:U21" si="7">COUNTIF($I$5:$I$68,$N6)</f>
        <v>4</v>
      </c>
    </row>
    <row r="7" spans="1:21">
      <c r="A7" s="67">
        <v>3</v>
      </c>
      <c r="B7" s="1" t="s">
        <v>40</v>
      </c>
      <c r="C7" s="2" t="s">
        <v>41</v>
      </c>
      <c r="D7" s="65" t="s">
        <v>42</v>
      </c>
      <c r="E7" s="66">
        <v>6.3</v>
      </c>
      <c r="F7" s="67" t="s">
        <v>29</v>
      </c>
      <c r="G7" s="67" t="s">
        <v>30</v>
      </c>
      <c r="H7" s="68" t="s">
        <v>31</v>
      </c>
      <c r="I7" s="67" t="s">
        <v>32</v>
      </c>
      <c r="J7" s="264">
        <v>13.5</v>
      </c>
      <c r="K7" s="265">
        <f t="shared" si="3"/>
        <v>2</v>
      </c>
      <c r="L7" s="298" t="s">
        <v>19</v>
      </c>
      <c r="M7" s="244">
        <f t="shared" si="0"/>
        <v>1.5</v>
      </c>
      <c r="N7" s="303" t="s">
        <v>182</v>
      </c>
      <c r="O7" s="325">
        <f t="shared" si="1"/>
        <v>28.5</v>
      </c>
      <c r="P7" s="325">
        <f t="shared" si="2"/>
        <v>0</v>
      </c>
      <c r="Q7" s="325">
        <f t="shared" si="4"/>
        <v>28.5</v>
      </c>
      <c r="R7" s="325">
        <f t="shared" si="5"/>
        <v>7.13</v>
      </c>
      <c r="S7" s="325">
        <f t="shared" si="6"/>
        <v>16</v>
      </c>
      <c r="U7" s="253">
        <f t="shared" si="7"/>
        <v>4</v>
      </c>
    </row>
    <row r="8" spans="1:21">
      <c r="A8" s="67">
        <v>4</v>
      </c>
      <c r="B8" s="1" t="s">
        <v>45</v>
      </c>
      <c r="C8" s="2" t="s">
        <v>46</v>
      </c>
      <c r="D8" s="65" t="s">
        <v>47</v>
      </c>
      <c r="E8" s="66">
        <v>6.3</v>
      </c>
      <c r="F8" s="67" t="s">
        <v>29</v>
      </c>
      <c r="G8" s="67" t="s">
        <v>30</v>
      </c>
      <c r="H8" s="68" t="s">
        <v>31</v>
      </c>
      <c r="I8" s="67" t="s">
        <v>32</v>
      </c>
      <c r="J8" s="264">
        <v>13.5</v>
      </c>
      <c r="K8" s="265">
        <f t="shared" si="3"/>
        <v>2</v>
      </c>
      <c r="L8" s="298" t="s">
        <v>19</v>
      </c>
      <c r="M8" s="244">
        <f t="shared" si="0"/>
        <v>1.5</v>
      </c>
      <c r="N8" s="303" t="s">
        <v>230</v>
      </c>
      <c r="O8" s="325">
        <f t="shared" si="1"/>
        <v>33</v>
      </c>
      <c r="P8" s="325">
        <f t="shared" si="2"/>
        <v>0</v>
      </c>
      <c r="Q8" s="325">
        <f t="shared" si="4"/>
        <v>33</v>
      </c>
      <c r="R8" s="325">
        <f t="shared" si="5"/>
        <v>6.6</v>
      </c>
      <c r="S8" s="325">
        <f t="shared" si="6"/>
        <v>17</v>
      </c>
      <c r="U8" s="253">
        <f t="shared" si="7"/>
        <v>5</v>
      </c>
    </row>
    <row r="9" spans="1:21" ht="18.75" customHeight="1">
      <c r="A9" s="67">
        <v>5</v>
      </c>
      <c r="B9" s="1" t="s">
        <v>50</v>
      </c>
      <c r="C9" s="2" t="s">
        <v>51</v>
      </c>
      <c r="D9" s="65" t="s">
        <v>52</v>
      </c>
      <c r="E9" s="66">
        <v>6.1</v>
      </c>
      <c r="F9" s="67" t="s">
        <v>53</v>
      </c>
      <c r="G9" s="67" t="s">
        <v>30</v>
      </c>
      <c r="H9" s="68" t="s">
        <v>31</v>
      </c>
      <c r="I9" s="67" t="s">
        <v>54</v>
      </c>
      <c r="J9" s="264">
        <v>13</v>
      </c>
      <c r="K9" s="265">
        <f t="shared" si="3"/>
        <v>5</v>
      </c>
      <c r="L9" s="298" t="s">
        <v>20</v>
      </c>
      <c r="M9" s="244">
        <f t="shared" si="0"/>
        <v>1</v>
      </c>
      <c r="N9" s="303" t="s">
        <v>74</v>
      </c>
      <c r="O9" s="325">
        <f t="shared" si="1"/>
        <v>38.75</v>
      </c>
      <c r="P9" s="325">
        <f t="shared" si="2"/>
        <v>1.5</v>
      </c>
      <c r="Q9" s="325">
        <f t="shared" si="4"/>
        <v>40.25</v>
      </c>
      <c r="R9" s="325">
        <f t="shared" si="5"/>
        <v>10.06</v>
      </c>
      <c r="S9" s="325">
        <f t="shared" si="6"/>
        <v>7</v>
      </c>
      <c r="U9" s="253">
        <f t="shared" si="7"/>
        <v>4</v>
      </c>
    </row>
    <row r="10" spans="1:21">
      <c r="A10" s="67">
        <v>6</v>
      </c>
      <c r="B10" s="4">
        <v>134</v>
      </c>
      <c r="C10" s="2" t="s">
        <v>57</v>
      </c>
      <c r="D10" s="65" t="s">
        <v>42</v>
      </c>
      <c r="E10" s="66">
        <v>6.7</v>
      </c>
      <c r="F10" s="67" t="s">
        <v>29</v>
      </c>
      <c r="G10" s="67" t="s">
        <v>30</v>
      </c>
      <c r="H10" s="68" t="s">
        <v>31</v>
      </c>
      <c r="I10" s="67" t="s">
        <v>58</v>
      </c>
      <c r="J10" s="264">
        <v>12.5</v>
      </c>
      <c r="K10" s="265">
        <f t="shared" si="3"/>
        <v>6</v>
      </c>
      <c r="L10" s="298" t="s">
        <v>20</v>
      </c>
      <c r="M10" s="244">
        <f t="shared" si="0"/>
        <v>1</v>
      </c>
      <c r="N10" s="304" t="s">
        <v>80</v>
      </c>
      <c r="O10" s="325">
        <f t="shared" si="1"/>
        <v>57.25</v>
      </c>
      <c r="P10" s="325">
        <f t="shared" si="2"/>
        <v>2</v>
      </c>
      <c r="Q10" s="325">
        <f t="shared" si="4"/>
        <v>59.25</v>
      </c>
      <c r="R10" s="325">
        <f t="shared" si="5"/>
        <v>9.8800000000000008</v>
      </c>
      <c r="S10" s="325">
        <f t="shared" si="6"/>
        <v>8</v>
      </c>
      <c r="U10" s="253">
        <f t="shared" si="7"/>
        <v>6</v>
      </c>
    </row>
    <row r="11" spans="1:21" ht="18.75" customHeight="1">
      <c r="A11" s="67">
        <v>7</v>
      </c>
      <c r="B11" s="4">
        <v>126</v>
      </c>
      <c r="C11" s="2" t="s">
        <v>61</v>
      </c>
      <c r="D11" s="65" t="s">
        <v>62</v>
      </c>
      <c r="E11" s="66">
        <v>6.1</v>
      </c>
      <c r="F11" s="67" t="s">
        <v>29</v>
      </c>
      <c r="G11" s="67" t="s">
        <v>30</v>
      </c>
      <c r="H11" s="68" t="s">
        <v>31</v>
      </c>
      <c r="I11" s="67" t="s">
        <v>37</v>
      </c>
      <c r="J11" s="264">
        <v>12.5</v>
      </c>
      <c r="K11" s="265">
        <f t="shared" si="3"/>
        <v>6</v>
      </c>
      <c r="L11" s="298" t="s">
        <v>20</v>
      </c>
      <c r="M11" s="244">
        <f t="shared" si="0"/>
        <v>1</v>
      </c>
      <c r="N11" s="303" t="s">
        <v>167</v>
      </c>
      <c r="O11" s="325">
        <f t="shared" si="1"/>
        <v>44.25</v>
      </c>
      <c r="P11" s="325">
        <f t="shared" si="2"/>
        <v>0.5</v>
      </c>
      <c r="Q11" s="325">
        <f t="shared" si="4"/>
        <v>44.75</v>
      </c>
      <c r="R11" s="325">
        <f t="shared" si="5"/>
        <v>8.9499999999999993</v>
      </c>
      <c r="S11" s="325">
        <f t="shared" si="6"/>
        <v>14</v>
      </c>
      <c r="U11" s="253">
        <f t="shared" si="7"/>
        <v>5</v>
      </c>
    </row>
    <row r="12" spans="1:21" ht="18.75" customHeight="1">
      <c r="A12" s="67">
        <v>8</v>
      </c>
      <c r="B12" s="4">
        <v>127</v>
      </c>
      <c r="C12" s="2" t="s">
        <v>65</v>
      </c>
      <c r="D12" s="65" t="s">
        <v>66</v>
      </c>
      <c r="E12" s="66">
        <v>6.1</v>
      </c>
      <c r="F12" s="67" t="s">
        <v>29</v>
      </c>
      <c r="G12" s="67" t="s">
        <v>30</v>
      </c>
      <c r="H12" s="68" t="s">
        <v>31</v>
      </c>
      <c r="I12" s="67" t="s">
        <v>37</v>
      </c>
      <c r="J12" s="264">
        <v>11.75</v>
      </c>
      <c r="K12" s="265">
        <f t="shared" si="3"/>
        <v>8</v>
      </c>
      <c r="L12" s="298" t="s">
        <v>20</v>
      </c>
      <c r="M12" s="244">
        <f t="shared" si="0"/>
        <v>1</v>
      </c>
      <c r="N12" s="304" t="s">
        <v>58</v>
      </c>
      <c r="O12" s="325">
        <f t="shared" si="1"/>
        <v>67</v>
      </c>
      <c r="P12" s="325">
        <f t="shared" si="2"/>
        <v>5</v>
      </c>
      <c r="Q12" s="325">
        <f t="shared" si="4"/>
        <v>72</v>
      </c>
      <c r="R12" s="325">
        <f t="shared" si="5"/>
        <v>12</v>
      </c>
      <c r="S12" s="325">
        <f t="shared" si="6"/>
        <v>4</v>
      </c>
      <c r="U12" s="253">
        <f t="shared" si="7"/>
        <v>6</v>
      </c>
    </row>
    <row r="13" spans="1:21" ht="18.75" customHeight="1">
      <c r="A13" s="67">
        <v>9</v>
      </c>
      <c r="B13" s="1" t="s">
        <v>69</v>
      </c>
      <c r="C13" s="2" t="s">
        <v>70</v>
      </c>
      <c r="D13" s="65" t="s">
        <v>71</v>
      </c>
      <c r="E13" s="66">
        <v>6.2</v>
      </c>
      <c r="F13" s="67" t="s">
        <v>72</v>
      </c>
      <c r="G13" s="67" t="s">
        <v>73</v>
      </c>
      <c r="H13" s="68" t="s">
        <v>31</v>
      </c>
      <c r="I13" s="67" t="s">
        <v>74</v>
      </c>
      <c r="J13" s="264">
        <v>11.5</v>
      </c>
      <c r="K13" s="265">
        <f t="shared" si="3"/>
        <v>9</v>
      </c>
      <c r="L13" s="298" t="s">
        <v>20</v>
      </c>
      <c r="M13" s="244">
        <f t="shared" si="0"/>
        <v>1</v>
      </c>
      <c r="N13" s="304" t="s">
        <v>37</v>
      </c>
      <c r="O13" s="325">
        <f t="shared" si="1"/>
        <v>60</v>
      </c>
      <c r="P13" s="325">
        <f t="shared" si="2"/>
        <v>5.5</v>
      </c>
      <c r="Q13" s="325">
        <f t="shared" si="4"/>
        <v>65.5</v>
      </c>
      <c r="R13" s="325">
        <f t="shared" si="5"/>
        <v>13.1</v>
      </c>
      <c r="S13" s="325">
        <f t="shared" si="6"/>
        <v>2</v>
      </c>
      <c r="U13" s="253">
        <f t="shared" si="7"/>
        <v>5</v>
      </c>
    </row>
    <row r="14" spans="1:21">
      <c r="A14" s="67">
        <v>10</v>
      </c>
      <c r="B14" s="1" t="s">
        <v>77</v>
      </c>
      <c r="C14" s="2" t="s">
        <v>78</v>
      </c>
      <c r="D14" s="65" t="s">
        <v>79</v>
      </c>
      <c r="E14" s="66">
        <v>6.1</v>
      </c>
      <c r="F14" s="67" t="s">
        <v>53</v>
      </c>
      <c r="G14" s="67" t="s">
        <v>30</v>
      </c>
      <c r="H14" s="68" t="s">
        <v>31</v>
      </c>
      <c r="I14" s="67" t="s">
        <v>80</v>
      </c>
      <c r="J14" s="264">
        <v>11.5</v>
      </c>
      <c r="K14" s="265">
        <f t="shared" si="3"/>
        <v>9</v>
      </c>
      <c r="L14" s="298" t="s">
        <v>20</v>
      </c>
      <c r="M14" s="244">
        <f t="shared" si="0"/>
        <v>1</v>
      </c>
      <c r="N14" s="303" t="s">
        <v>105</v>
      </c>
      <c r="O14" s="325">
        <f t="shared" si="1"/>
        <v>65.75</v>
      </c>
      <c r="P14" s="325">
        <f t="shared" si="2"/>
        <v>2</v>
      </c>
      <c r="Q14" s="325">
        <f t="shared" si="4"/>
        <v>67.75</v>
      </c>
      <c r="R14" s="325">
        <f t="shared" si="5"/>
        <v>9.68</v>
      </c>
      <c r="S14" s="325">
        <f t="shared" si="6"/>
        <v>9</v>
      </c>
      <c r="U14" s="253">
        <f t="shared" si="7"/>
        <v>7</v>
      </c>
    </row>
    <row r="15" spans="1:21">
      <c r="A15" s="67">
        <v>11</v>
      </c>
      <c r="B15" s="4">
        <v>123</v>
      </c>
      <c r="C15" s="2" t="s">
        <v>83</v>
      </c>
      <c r="D15" s="65" t="s">
        <v>84</v>
      </c>
      <c r="E15" s="66">
        <v>6.7</v>
      </c>
      <c r="F15" s="67" t="s">
        <v>29</v>
      </c>
      <c r="G15" s="67" t="s">
        <v>30</v>
      </c>
      <c r="H15" s="68" t="s">
        <v>31</v>
      </c>
      <c r="I15" s="67" t="s">
        <v>58</v>
      </c>
      <c r="J15" s="264">
        <v>11.25</v>
      </c>
      <c r="K15" s="265">
        <f t="shared" si="3"/>
        <v>11</v>
      </c>
      <c r="L15" s="298" t="s">
        <v>20</v>
      </c>
      <c r="M15" s="244">
        <f t="shared" si="0"/>
        <v>1</v>
      </c>
      <c r="N15" s="303" t="s">
        <v>117</v>
      </c>
      <c r="O15" s="325">
        <f t="shared" si="1"/>
        <v>26.75</v>
      </c>
      <c r="P15" s="325">
        <f t="shared" si="2"/>
        <v>1</v>
      </c>
      <c r="Q15" s="325">
        <f t="shared" si="4"/>
        <v>27.75</v>
      </c>
      <c r="R15" s="325">
        <f t="shared" si="5"/>
        <v>9.25</v>
      </c>
      <c r="S15" s="325">
        <f t="shared" si="6"/>
        <v>11</v>
      </c>
      <c r="U15" s="253">
        <f t="shared" si="7"/>
        <v>3</v>
      </c>
    </row>
    <row r="16" spans="1:21">
      <c r="A16" s="67">
        <v>12</v>
      </c>
      <c r="B16" s="4">
        <v>124</v>
      </c>
      <c r="C16" s="2" t="s">
        <v>87</v>
      </c>
      <c r="D16" s="65" t="s">
        <v>88</v>
      </c>
      <c r="E16" s="66">
        <v>6.7</v>
      </c>
      <c r="F16" s="67" t="s">
        <v>29</v>
      </c>
      <c r="G16" s="67" t="s">
        <v>30</v>
      </c>
      <c r="H16" s="68" t="s">
        <v>31</v>
      </c>
      <c r="I16" s="67" t="s">
        <v>58</v>
      </c>
      <c r="J16" s="264">
        <v>11.25</v>
      </c>
      <c r="K16" s="265">
        <f t="shared" si="3"/>
        <v>11</v>
      </c>
      <c r="L16" s="298" t="s">
        <v>20</v>
      </c>
      <c r="M16" s="244">
        <f t="shared" si="0"/>
        <v>1</v>
      </c>
      <c r="N16" s="303" t="s">
        <v>100</v>
      </c>
      <c r="O16" s="325">
        <f t="shared" si="1"/>
        <v>30.5</v>
      </c>
      <c r="P16" s="325">
        <f t="shared" si="2"/>
        <v>1.5</v>
      </c>
      <c r="Q16" s="325">
        <f t="shared" si="4"/>
        <v>32</v>
      </c>
      <c r="R16" s="325">
        <f t="shared" si="5"/>
        <v>10.67</v>
      </c>
      <c r="S16" s="325">
        <f t="shared" si="6"/>
        <v>6</v>
      </c>
      <c r="U16" s="253">
        <f t="shared" si="7"/>
        <v>3</v>
      </c>
    </row>
    <row r="17" spans="1:21" ht="18.75" customHeight="1">
      <c r="A17" s="67">
        <v>13</v>
      </c>
      <c r="B17" s="1" t="s">
        <v>91</v>
      </c>
      <c r="C17" s="2" t="s">
        <v>92</v>
      </c>
      <c r="D17" s="65" t="s">
        <v>84</v>
      </c>
      <c r="E17" s="66">
        <v>6.3</v>
      </c>
      <c r="F17" s="67" t="s">
        <v>29</v>
      </c>
      <c r="G17" s="67" t="s">
        <v>30</v>
      </c>
      <c r="H17" s="68" t="s">
        <v>31</v>
      </c>
      <c r="I17" s="67" t="s">
        <v>93</v>
      </c>
      <c r="J17" s="264">
        <v>11.25</v>
      </c>
      <c r="K17" s="265">
        <f t="shared" si="3"/>
        <v>11</v>
      </c>
      <c r="L17" s="298" t="s">
        <v>20</v>
      </c>
      <c r="M17" s="244">
        <f t="shared" si="0"/>
        <v>1</v>
      </c>
      <c r="N17" s="304" t="s">
        <v>32</v>
      </c>
      <c r="O17" s="325">
        <f t="shared" si="1"/>
        <v>41.25</v>
      </c>
      <c r="P17" s="325">
        <f t="shared" si="2"/>
        <v>5</v>
      </c>
      <c r="Q17" s="325">
        <f t="shared" si="4"/>
        <v>46.25</v>
      </c>
      <c r="R17" s="325">
        <f t="shared" si="5"/>
        <v>15.42</v>
      </c>
      <c r="S17" s="325">
        <f t="shared" si="6"/>
        <v>1</v>
      </c>
      <c r="U17" s="253">
        <f t="shared" si="7"/>
        <v>3</v>
      </c>
    </row>
    <row r="18" spans="1:21">
      <c r="A18" s="67">
        <v>14</v>
      </c>
      <c r="B18" s="4">
        <v>128</v>
      </c>
      <c r="C18" s="2" t="s">
        <v>96</v>
      </c>
      <c r="D18" s="65" t="s">
        <v>66</v>
      </c>
      <c r="E18" s="66">
        <v>6.1</v>
      </c>
      <c r="F18" s="67" t="s">
        <v>29</v>
      </c>
      <c r="G18" s="67" t="s">
        <v>30</v>
      </c>
      <c r="H18" s="68" t="s">
        <v>31</v>
      </c>
      <c r="I18" s="67" t="s">
        <v>37</v>
      </c>
      <c r="J18" s="264">
        <v>11.25</v>
      </c>
      <c r="K18" s="265">
        <f t="shared" si="3"/>
        <v>11</v>
      </c>
      <c r="L18" s="298" t="s">
        <v>20</v>
      </c>
      <c r="M18" s="244">
        <f t="shared" si="0"/>
        <v>1</v>
      </c>
      <c r="N18" s="303" t="s">
        <v>172</v>
      </c>
      <c r="O18" s="325">
        <f t="shared" si="1"/>
        <v>18.25</v>
      </c>
      <c r="P18" s="325">
        <f t="shared" si="2"/>
        <v>0</v>
      </c>
      <c r="Q18" s="325">
        <f t="shared" si="4"/>
        <v>18.25</v>
      </c>
      <c r="R18" s="325">
        <f t="shared" si="5"/>
        <v>9.1300000000000008</v>
      </c>
      <c r="S18" s="325">
        <f t="shared" si="6"/>
        <v>12</v>
      </c>
      <c r="U18" s="253">
        <f t="shared" si="7"/>
        <v>2</v>
      </c>
    </row>
    <row r="19" spans="1:21" ht="18.75" customHeight="1">
      <c r="A19" s="67">
        <v>15</v>
      </c>
      <c r="B19" s="1" t="s">
        <v>99</v>
      </c>
      <c r="C19" s="2" t="s">
        <v>51</v>
      </c>
      <c r="D19" s="65" t="s">
        <v>52</v>
      </c>
      <c r="E19" s="66">
        <v>6.1</v>
      </c>
      <c r="F19" s="67" t="s">
        <v>53</v>
      </c>
      <c r="G19" s="67" t="s">
        <v>30</v>
      </c>
      <c r="H19" s="68" t="s">
        <v>31</v>
      </c>
      <c r="I19" s="67" t="s">
        <v>100</v>
      </c>
      <c r="J19" s="264">
        <v>11</v>
      </c>
      <c r="K19" s="265">
        <f t="shared" si="3"/>
        <v>15</v>
      </c>
      <c r="L19" s="298" t="s">
        <v>20</v>
      </c>
      <c r="M19" s="244">
        <f t="shared" si="0"/>
        <v>1</v>
      </c>
      <c r="N19" s="303" t="s">
        <v>133</v>
      </c>
      <c r="O19" s="325">
        <f t="shared" si="1"/>
        <v>17.5</v>
      </c>
      <c r="P19" s="325">
        <f t="shared" si="2"/>
        <v>0.5</v>
      </c>
      <c r="Q19" s="325">
        <f t="shared" si="4"/>
        <v>18</v>
      </c>
      <c r="R19" s="325">
        <f t="shared" si="5"/>
        <v>9</v>
      </c>
      <c r="S19" s="325">
        <f t="shared" si="6"/>
        <v>13</v>
      </c>
      <c r="U19" s="253">
        <f t="shared" si="7"/>
        <v>2</v>
      </c>
    </row>
    <row r="20" spans="1:21" ht="18.75" customHeight="1">
      <c r="A20" s="67">
        <v>16</v>
      </c>
      <c r="B20" s="4">
        <v>137</v>
      </c>
      <c r="C20" s="2" t="s">
        <v>103</v>
      </c>
      <c r="D20" s="65" t="s">
        <v>104</v>
      </c>
      <c r="E20" s="66">
        <v>6.8</v>
      </c>
      <c r="F20" s="67" t="s">
        <v>29</v>
      </c>
      <c r="G20" s="67" t="s">
        <v>30</v>
      </c>
      <c r="H20" s="68" t="s">
        <v>31</v>
      </c>
      <c r="I20" s="67" t="s">
        <v>105</v>
      </c>
      <c r="J20" s="264">
        <v>11</v>
      </c>
      <c r="K20" s="265">
        <f t="shared" si="3"/>
        <v>15</v>
      </c>
      <c r="L20" s="298" t="s">
        <v>20</v>
      </c>
      <c r="M20" s="244">
        <f t="shared" si="0"/>
        <v>1</v>
      </c>
      <c r="N20" s="304" t="s">
        <v>54</v>
      </c>
      <c r="O20" s="325">
        <f t="shared" si="1"/>
        <v>23</v>
      </c>
      <c r="P20" s="325">
        <f t="shared" si="2"/>
        <v>1.5</v>
      </c>
      <c r="Q20" s="325">
        <f t="shared" si="4"/>
        <v>24.5</v>
      </c>
      <c r="R20" s="325">
        <f t="shared" si="5"/>
        <v>12.25</v>
      </c>
      <c r="S20" s="325">
        <f t="shared" si="6"/>
        <v>3</v>
      </c>
      <c r="U20" s="253">
        <f t="shared" si="7"/>
        <v>2</v>
      </c>
    </row>
    <row r="21" spans="1:21" ht="18.75" customHeight="1">
      <c r="A21" s="67">
        <v>17</v>
      </c>
      <c r="B21" s="4">
        <v>141</v>
      </c>
      <c r="C21" s="2" t="s">
        <v>108</v>
      </c>
      <c r="D21" s="65" t="s">
        <v>109</v>
      </c>
      <c r="E21" s="66">
        <v>6.7</v>
      </c>
      <c r="F21" s="67" t="s">
        <v>29</v>
      </c>
      <c r="G21" s="67" t="s">
        <v>30</v>
      </c>
      <c r="H21" s="68" t="s">
        <v>31</v>
      </c>
      <c r="I21" s="67" t="s">
        <v>58</v>
      </c>
      <c r="J21" s="264">
        <v>11</v>
      </c>
      <c r="K21" s="265">
        <f t="shared" si="3"/>
        <v>15</v>
      </c>
      <c r="L21" s="298" t="s">
        <v>20</v>
      </c>
      <c r="M21" s="244">
        <f t="shared" si="0"/>
        <v>1</v>
      </c>
      <c r="N21" s="303" t="s">
        <v>122</v>
      </c>
      <c r="O21" s="325">
        <f t="shared" si="1"/>
        <v>20.5</v>
      </c>
      <c r="P21" s="325">
        <f t="shared" si="2"/>
        <v>1</v>
      </c>
      <c r="Q21" s="325">
        <f t="shared" si="4"/>
        <v>21.5</v>
      </c>
      <c r="R21" s="325">
        <f t="shared" si="5"/>
        <v>10.75</v>
      </c>
      <c r="S21" s="325">
        <f t="shared" si="6"/>
        <v>5</v>
      </c>
      <c r="U21" s="253">
        <f t="shared" si="7"/>
        <v>2</v>
      </c>
    </row>
    <row r="22" spans="1:21">
      <c r="A22" s="67">
        <v>18</v>
      </c>
      <c r="B22" s="4">
        <v>125</v>
      </c>
      <c r="C22" s="2" t="s">
        <v>111</v>
      </c>
      <c r="D22" s="65" t="s">
        <v>112</v>
      </c>
      <c r="E22" s="66">
        <v>6.2</v>
      </c>
      <c r="F22" s="67" t="s">
        <v>29</v>
      </c>
      <c r="G22" s="67" t="s">
        <v>30</v>
      </c>
      <c r="H22" s="68" t="s">
        <v>31</v>
      </c>
      <c r="I22" s="67" t="s">
        <v>37</v>
      </c>
      <c r="J22" s="264">
        <v>11</v>
      </c>
      <c r="K22" s="265">
        <f t="shared" si="3"/>
        <v>15</v>
      </c>
      <c r="L22" s="298" t="s">
        <v>20</v>
      </c>
      <c r="M22" s="244">
        <f t="shared" si="0"/>
        <v>1</v>
      </c>
    </row>
    <row r="23" spans="1:21" ht="18.75" customHeight="1">
      <c r="A23" s="67">
        <v>19</v>
      </c>
      <c r="B23" s="1" t="s">
        <v>114</v>
      </c>
      <c r="C23" s="2" t="s">
        <v>115</v>
      </c>
      <c r="D23" s="65" t="s">
        <v>116</v>
      </c>
      <c r="E23" s="66">
        <v>6.3</v>
      </c>
      <c r="F23" s="67" t="s">
        <v>29</v>
      </c>
      <c r="G23" s="67" t="s">
        <v>30</v>
      </c>
      <c r="H23" s="68" t="s">
        <v>31</v>
      </c>
      <c r="I23" s="67" t="s">
        <v>117</v>
      </c>
      <c r="J23" s="264">
        <v>10.75</v>
      </c>
      <c r="K23" s="265">
        <f t="shared" si="3"/>
        <v>19</v>
      </c>
      <c r="L23" s="298" t="s">
        <v>20</v>
      </c>
      <c r="M23" s="244">
        <f t="shared" si="0"/>
        <v>1</v>
      </c>
    </row>
    <row r="24" spans="1:21" ht="18.75" customHeight="1">
      <c r="A24" s="67">
        <v>20</v>
      </c>
      <c r="B24" s="1" t="s">
        <v>119</v>
      </c>
      <c r="C24" s="2" t="s">
        <v>120</v>
      </c>
      <c r="D24" s="65" t="s">
        <v>121</v>
      </c>
      <c r="E24" s="66">
        <v>6.1</v>
      </c>
      <c r="F24" s="67" t="s">
        <v>29</v>
      </c>
      <c r="G24" s="67" t="s">
        <v>30</v>
      </c>
      <c r="H24" s="68" t="s">
        <v>31</v>
      </c>
      <c r="I24" s="67" t="s">
        <v>122</v>
      </c>
      <c r="J24" s="264">
        <v>10.5</v>
      </c>
      <c r="K24" s="265">
        <f t="shared" si="3"/>
        <v>20</v>
      </c>
      <c r="L24" s="298" t="s">
        <v>21</v>
      </c>
      <c r="M24" s="244">
        <f t="shared" si="0"/>
        <v>0.5</v>
      </c>
    </row>
    <row r="25" spans="1:21" ht="18.75" customHeight="1">
      <c r="A25" s="67">
        <v>21</v>
      </c>
      <c r="B25" s="4">
        <v>138</v>
      </c>
      <c r="C25" s="2" t="s">
        <v>124</v>
      </c>
      <c r="D25" s="65" t="s">
        <v>125</v>
      </c>
      <c r="E25" s="66">
        <v>6.7</v>
      </c>
      <c r="F25" s="67" t="s">
        <v>29</v>
      </c>
      <c r="G25" s="67" t="s">
        <v>30</v>
      </c>
      <c r="H25" s="68" t="s">
        <v>31</v>
      </c>
      <c r="I25" s="67" t="s">
        <v>58</v>
      </c>
      <c r="J25" s="264">
        <v>10.5</v>
      </c>
      <c r="K25" s="265">
        <f t="shared" si="3"/>
        <v>20</v>
      </c>
      <c r="L25" s="298" t="s">
        <v>21</v>
      </c>
      <c r="M25" s="244">
        <f t="shared" si="0"/>
        <v>0.5</v>
      </c>
    </row>
    <row r="26" spans="1:21" ht="18.75" customHeight="1">
      <c r="A26" s="67">
        <v>22</v>
      </c>
      <c r="B26" s="4">
        <v>143</v>
      </c>
      <c r="C26" s="2" t="s">
        <v>127</v>
      </c>
      <c r="D26" s="65" t="s">
        <v>128</v>
      </c>
      <c r="E26" s="66">
        <v>6.4</v>
      </c>
      <c r="F26" s="67" t="s">
        <v>29</v>
      </c>
      <c r="G26" s="67" t="s">
        <v>30</v>
      </c>
      <c r="H26" s="68" t="s">
        <v>31</v>
      </c>
      <c r="I26" s="67" t="s">
        <v>58</v>
      </c>
      <c r="J26" s="264">
        <v>10.5</v>
      </c>
      <c r="K26" s="265">
        <f t="shared" si="3"/>
        <v>20</v>
      </c>
      <c r="L26" s="298" t="s">
        <v>21</v>
      </c>
      <c r="M26" s="244">
        <f t="shared" si="0"/>
        <v>0.5</v>
      </c>
    </row>
    <row r="27" spans="1:21">
      <c r="A27" s="67">
        <v>23</v>
      </c>
      <c r="B27" s="1" t="s">
        <v>130</v>
      </c>
      <c r="C27" s="2" t="s">
        <v>131</v>
      </c>
      <c r="D27" s="65" t="s">
        <v>132</v>
      </c>
      <c r="E27" s="66">
        <v>6.2</v>
      </c>
      <c r="F27" s="67" t="s">
        <v>29</v>
      </c>
      <c r="G27" s="67" t="s">
        <v>30</v>
      </c>
      <c r="H27" s="68" t="s">
        <v>31</v>
      </c>
      <c r="I27" s="67" t="s">
        <v>133</v>
      </c>
      <c r="J27" s="264">
        <v>10</v>
      </c>
      <c r="K27" s="265">
        <f t="shared" si="3"/>
        <v>23</v>
      </c>
      <c r="L27" s="298" t="s">
        <v>21</v>
      </c>
      <c r="M27" s="244">
        <f t="shared" si="0"/>
        <v>0.5</v>
      </c>
    </row>
    <row r="28" spans="1:21">
      <c r="A28" s="67">
        <v>24</v>
      </c>
      <c r="B28" s="1" t="s">
        <v>135</v>
      </c>
      <c r="C28" s="2" t="s">
        <v>136</v>
      </c>
      <c r="D28" s="65" t="s">
        <v>137</v>
      </c>
      <c r="E28" s="66">
        <v>6.1</v>
      </c>
      <c r="F28" s="67" t="s">
        <v>72</v>
      </c>
      <c r="G28" s="67" t="s">
        <v>73</v>
      </c>
      <c r="H28" s="68" t="s">
        <v>31</v>
      </c>
      <c r="I28" s="67" t="s">
        <v>74</v>
      </c>
      <c r="J28" s="264">
        <v>10</v>
      </c>
      <c r="K28" s="265">
        <f t="shared" si="3"/>
        <v>23</v>
      </c>
      <c r="L28" s="298" t="s">
        <v>21</v>
      </c>
      <c r="M28" s="244">
        <f t="shared" si="0"/>
        <v>0.5</v>
      </c>
    </row>
    <row r="29" spans="1:21" ht="18.75" customHeight="1">
      <c r="A29" s="67">
        <v>1</v>
      </c>
      <c r="B29" s="1" t="s">
        <v>139</v>
      </c>
      <c r="C29" s="2" t="s">
        <v>140</v>
      </c>
      <c r="D29" s="65" t="s">
        <v>141</v>
      </c>
      <c r="E29" s="66">
        <v>6.1</v>
      </c>
      <c r="F29" s="67" t="s">
        <v>29</v>
      </c>
      <c r="G29" s="67" t="s">
        <v>30</v>
      </c>
      <c r="H29" s="68" t="s">
        <v>31</v>
      </c>
      <c r="I29" s="67" t="s">
        <v>54</v>
      </c>
      <c r="J29" s="264">
        <v>10</v>
      </c>
      <c r="K29" s="265">
        <f t="shared" si="3"/>
        <v>23</v>
      </c>
      <c r="L29" s="298" t="s">
        <v>21</v>
      </c>
      <c r="M29" s="244">
        <f t="shared" si="0"/>
        <v>0.5</v>
      </c>
    </row>
    <row r="30" spans="1:21" ht="18.75" customHeight="1">
      <c r="A30" s="67">
        <v>2</v>
      </c>
      <c r="B30" s="1" t="s">
        <v>138</v>
      </c>
      <c r="C30" s="2" t="s">
        <v>143</v>
      </c>
      <c r="D30" s="65" t="s">
        <v>28</v>
      </c>
      <c r="E30" s="66">
        <v>6.3</v>
      </c>
      <c r="F30" s="67" t="s">
        <v>53</v>
      </c>
      <c r="G30" s="67" t="s">
        <v>30</v>
      </c>
      <c r="H30" s="68" t="s">
        <v>31</v>
      </c>
      <c r="I30" s="67" t="s">
        <v>100</v>
      </c>
      <c r="J30" s="264">
        <v>10</v>
      </c>
      <c r="K30" s="265">
        <f t="shared" si="3"/>
        <v>23</v>
      </c>
      <c r="L30" s="298" t="s">
        <v>21</v>
      </c>
      <c r="M30" s="244">
        <f t="shared" si="0"/>
        <v>0.5</v>
      </c>
    </row>
    <row r="31" spans="1:21" ht="18.75" customHeight="1">
      <c r="A31" s="67">
        <v>3</v>
      </c>
      <c r="B31" s="1" t="s">
        <v>145</v>
      </c>
      <c r="C31" s="2" t="s">
        <v>146</v>
      </c>
      <c r="D31" s="65" t="s">
        <v>141</v>
      </c>
      <c r="E31" s="66">
        <v>6.1</v>
      </c>
      <c r="F31" s="67" t="s">
        <v>29</v>
      </c>
      <c r="G31" s="67" t="s">
        <v>30</v>
      </c>
      <c r="H31" s="68" t="s">
        <v>31</v>
      </c>
      <c r="I31" s="67" t="s">
        <v>122</v>
      </c>
      <c r="J31" s="264">
        <v>10</v>
      </c>
      <c r="K31" s="265">
        <f t="shared" si="3"/>
        <v>23</v>
      </c>
      <c r="L31" s="298" t="s">
        <v>21</v>
      </c>
      <c r="M31" s="244">
        <f t="shared" si="0"/>
        <v>0.5</v>
      </c>
    </row>
    <row r="32" spans="1:21" ht="18.75" customHeight="1">
      <c r="A32" s="67">
        <v>4</v>
      </c>
      <c r="B32" s="4">
        <v>129</v>
      </c>
      <c r="C32" s="2" t="s">
        <v>148</v>
      </c>
      <c r="D32" s="65" t="s">
        <v>149</v>
      </c>
      <c r="E32" s="66">
        <v>6.8</v>
      </c>
      <c r="F32" s="67" t="s">
        <v>29</v>
      </c>
      <c r="G32" s="67" t="s">
        <v>30</v>
      </c>
      <c r="H32" s="68" t="s">
        <v>31</v>
      </c>
      <c r="I32" s="67" t="s">
        <v>105</v>
      </c>
      <c r="J32" s="264">
        <v>10</v>
      </c>
      <c r="K32" s="265">
        <f t="shared" si="3"/>
        <v>23</v>
      </c>
      <c r="L32" s="298" t="s">
        <v>21</v>
      </c>
      <c r="M32" s="244">
        <f t="shared" si="0"/>
        <v>0.5</v>
      </c>
    </row>
    <row r="33" spans="1:13">
      <c r="A33" s="67">
        <v>5</v>
      </c>
      <c r="B33" s="4">
        <v>133</v>
      </c>
      <c r="C33" s="2" t="s">
        <v>151</v>
      </c>
      <c r="D33" s="65" t="s">
        <v>79</v>
      </c>
      <c r="E33" s="66">
        <v>6.8</v>
      </c>
      <c r="F33" s="67" t="s">
        <v>29</v>
      </c>
      <c r="G33" s="67" t="s">
        <v>30</v>
      </c>
      <c r="H33" s="68" t="s">
        <v>31</v>
      </c>
      <c r="I33" s="67" t="s">
        <v>105</v>
      </c>
      <c r="J33" s="264">
        <v>10</v>
      </c>
      <c r="K33" s="265">
        <f t="shared" si="3"/>
        <v>23</v>
      </c>
      <c r="L33" s="298" t="s">
        <v>21</v>
      </c>
      <c r="M33" s="244">
        <f t="shared" si="0"/>
        <v>0.5</v>
      </c>
    </row>
    <row r="34" spans="1:13">
      <c r="A34" s="67">
        <v>6</v>
      </c>
      <c r="B34" s="1" t="s">
        <v>153</v>
      </c>
      <c r="C34" s="2" t="s">
        <v>154</v>
      </c>
      <c r="D34" s="65" t="s">
        <v>155</v>
      </c>
      <c r="E34" s="66">
        <v>6.1</v>
      </c>
      <c r="F34" s="67" t="s">
        <v>53</v>
      </c>
      <c r="G34" s="67" t="s">
        <v>30</v>
      </c>
      <c r="H34" s="68" t="s">
        <v>31</v>
      </c>
      <c r="I34" s="67" t="s">
        <v>80</v>
      </c>
      <c r="J34" s="264">
        <v>10</v>
      </c>
      <c r="K34" s="265">
        <f t="shared" si="3"/>
        <v>23</v>
      </c>
      <c r="L34" s="298" t="s">
        <v>21</v>
      </c>
      <c r="M34" s="244">
        <f t="shared" si="0"/>
        <v>0.5</v>
      </c>
    </row>
    <row r="35" spans="1:13">
      <c r="A35" s="67">
        <v>7</v>
      </c>
      <c r="B35" s="1" t="s">
        <v>157</v>
      </c>
      <c r="C35" s="2" t="s">
        <v>158</v>
      </c>
      <c r="D35" s="65" t="s">
        <v>159</v>
      </c>
      <c r="E35" s="66">
        <v>6.1</v>
      </c>
      <c r="F35" s="67" t="s">
        <v>29</v>
      </c>
      <c r="G35" s="67" t="s">
        <v>30</v>
      </c>
      <c r="H35" s="68" t="s">
        <v>31</v>
      </c>
      <c r="I35" s="67" t="s">
        <v>80</v>
      </c>
      <c r="J35" s="264">
        <v>10</v>
      </c>
      <c r="K35" s="265">
        <f t="shared" si="3"/>
        <v>23</v>
      </c>
      <c r="L35" s="298" t="s">
        <v>21</v>
      </c>
      <c r="M35" s="244">
        <f t="shared" si="0"/>
        <v>0.5</v>
      </c>
    </row>
    <row r="36" spans="1:13">
      <c r="A36" s="67">
        <v>8</v>
      </c>
      <c r="B36" s="1" t="s">
        <v>161</v>
      </c>
      <c r="C36" s="2" t="s">
        <v>162</v>
      </c>
      <c r="D36" s="65" t="s">
        <v>163</v>
      </c>
      <c r="E36" s="66">
        <v>6.3</v>
      </c>
      <c r="F36" s="67" t="s">
        <v>53</v>
      </c>
      <c r="G36" s="67" t="s">
        <v>164</v>
      </c>
      <c r="H36" s="68" t="s">
        <v>31</v>
      </c>
      <c r="I36" s="67" t="s">
        <v>93</v>
      </c>
      <c r="J36" s="264">
        <v>10</v>
      </c>
      <c r="K36" s="265">
        <f t="shared" si="3"/>
        <v>23</v>
      </c>
      <c r="L36" s="298" t="s">
        <v>21</v>
      </c>
      <c r="M36" s="244">
        <f t="shared" si="0"/>
        <v>0.5</v>
      </c>
    </row>
    <row r="37" spans="1:13">
      <c r="A37" s="67">
        <v>9</v>
      </c>
      <c r="B37" s="4">
        <v>135</v>
      </c>
      <c r="C37" s="2" t="s">
        <v>165</v>
      </c>
      <c r="D37" s="65" t="s">
        <v>166</v>
      </c>
      <c r="E37" s="66">
        <v>6.1</v>
      </c>
      <c r="F37" s="67" t="s">
        <v>29</v>
      </c>
      <c r="G37" s="67" t="s">
        <v>30</v>
      </c>
      <c r="H37" s="68" t="s">
        <v>31</v>
      </c>
      <c r="I37" s="67" t="s">
        <v>167</v>
      </c>
      <c r="J37" s="264">
        <v>10</v>
      </c>
      <c r="K37" s="265">
        <f t="shared" si="3"/>
        <v>23</v>
      </c>
      <c r="L37" s="298" t="s">
        <v>21</v>
      </c>
      <c r="M37" s="244">
        <f t="shared" si="0"/>
        <v>0.5</v>
      </c>
    </row>
    <row r="38" spans="1:13">
      <c r="A38" s="67">
        <v>10</v>
      </c>
      <c r="B38" s="1" t="s">
        <v>169</v>
      </c>
      <c r="C38" s="2" t="s">
        <v>170</v>
      </c>
      <c r="D38" s="65" t="s">
        <v>171</v>
      </c>
      <c r="E38" s="66">
        <v>6.2</v>
      </c>
      <c r="F38" s="67" t="s">
        <v>29</v>
      </c>
      <c r="G38" s="67" t="s">
        <v>30</v>
      </c>
      <c r="H38" s="68" t="s">
        <v>31</v>
      </c>
      <c r="I38" s="67" t="s">
        <v>172</v>
      </c>
      <c r="J38" s="264">
        <v>9.75</v>
      </c>
      <c r="K38" s="265">
        <f t="shared" si="3"/>
        <v>34</v>
      </c>
      <c r="L38" s="298"/>
      <c r="M38" s="244">
        <f t="shared" si="0"/>
        <v>0</v>
      </c>
    </row>
    <row r="39" spans="1:13">
      <c r="A39" s="67">
        <v>11</v>
      </c>
      <c r="B39" s="4">
        <v>142</v>
      </c>
      <c r="C39" s="2" t="s">
        <v>174</v>
      </c>
      <c r="D39" s="65" t="s">
        <v>175</v>
      </c>
      <c r="E39" s="66">
        <v>6.8</v>
      </c>
      <c r="F39" s="67" t="s">
        <v>29</v>
      </c>
      <c r="G39" s="67" t="s">
        <v>30</v>
      </c>
      <c r="H39" s="68" t="s">
        <v>31</v>
      </c>
      <c r="I39" s="67" t="s">
        <v>105</v>
      </c>
      <c r="J39" s="264">
        <v>9.75</v>
      </c>
      <c r="K39" s="265">
        <f t="shared" si="3"/>
        <v>34</v>
      </c>
      <c r="L39" s="298"/>
      <c r="M39" s="244">
        <f t="shared" si="0"/>
        <v>0</v>
      </c>
    </row>
    <row r="40" spans="1:13">
      <c r="A40" s="67">
        <v>12</v>
      </c>
      <c r="B40" s="1" t="s">
        <v>177</v>
      </c>
      <c r="C40" s="2" t="s">
        <v>178</v>
      </c>
      <c r="D40" s="65" t="s">
        <v>155</v>
      </c>
      <c r="E40" s="66">
        <v>6.3</v>
      </c>
      <c r="F40" s="67" t="s">
        <v>53</v>
      </c>
      <c r="G40" s="67" t="s">
        <v>30</v>
      </c>
      <c r="H40" s="68" t="s">
        <v>31</v>
      </c>
      <c r="I40" s="67" t="s">
        <v>100</v>
      </c>
      <c r="J40" s="264">
        <v>9.5</v>
      </c>
      <c r="K40" s="265">
        <f t="shared" si="3"/>
        <v>36</v>
      </c>
      <c r="L40" s="298"/>
      <c r="M40" s="244">
        <f t="shared" si="0"/>
        <v>0</v>
      </c>
    </row>
    <row r="41" spans="1:13">
      <c r="A41" s="67">
        <v>13</v>
      </c>
      <c r="B41" s="1" t="s">
        <v>180</v>
      </c>
      <c r="C41" s="2" t="s">
        <v>181</v>
      </c>
      <c r="D41" s="65" t="s">
        <v>42</v>
      </c>
      <c r="E41" s="66">
        <v>6.4</v>
      </c>
      <c r="F41" s="67" t="s">
        <v>29</v>
      </c>
      <c r="G41" s="67" t="s">
        <v>30</v>
      </c>
      <c r="H41" s="68" t="s">
        <v>31</v>
      </c>
      <c r="I41" s="67" t="s">
        <v>182</v>
      </c>
      <c r="J41" s="264">
        <v>9.5</v>
      </c>
      <c r="K41" s="265">
        <f t="shared" si="3"/>
        <v>36</v>
      </c>
      <c r="L41" s="298"/>
      <c r="M41" s="244">
        <f t="shared" si="0"/>
        <v>0</v>
      </c>
    </row>
    <row r="42" spans="1:13">
      <c r="A42" s="67">
        <v>14</v>
      </c>
      <c r="B42" s="1" t="s">
        <v>184</v>
      </c>
      <c r="C42" s="2" t="s">
        <v>185</v>
      </c>
      <c r="D42" s="65" t="s">
        <v>186</v>
      </c>
      <c r="E42" s="66">
        <v>6.1</v>
      </c>
      <c r="F42" s="67" t="s">
        <v>29</v>
      </c>
      <c r="G42" s="67" t="s">
        <v>30</v>
      </c>
      <c r="H42" s="68" t="s">
        <v>31</v>
      </c>
      <c r="I42" s="67" t="s">
        <v>80</v>
      </c>
      <c r="J42" s="264">
        <v>9.25</v>
      </c>
      <c r="K42" s="265">
        <f t="shared" si="3"/>
        <v>38</v>
      </c>
      <c r="L42" s="298"/>
      <c r="M42" s="244">
        <f t="shared" si="0"/>
        <v>0</v>
      </c>
    </row>
    <row r="43" spans="1:13">
      <c r="A43" s="67">
        <v>15</v>
      </c>
      <c r="B43" s="1" t="s">
        <v>188</v>
      </c>
      <c r="C43" s="2" t="s">
        <v>189</v>
      </c>
      <c r="D43" s="65" t="s">
        <v>190</v>
      </c>
      <c r="E43" s="66">
        <v>6.3</v>
      </c>
      <c r="F43" s="67" t="s">
        <v>72</v>
      </c>
      <c r="G43" s="67" t="s">
        <v>73</v>
      </c>
      <c r="H43" s="68" t="s">
        <v>31</v>
      </c>
      <c r="I43" s="67" t="s">
        <v>74</v>
      </c>
      <c r="J43" s="264">
        <v>9</v>
      </c>
      <c r="K43" s="265">
        <f t="shared" si="3"/>
        <v>39</v>
      </c>
      <c r="L43" s="298"/>
      <c r="M43" s="244">
        <f t="shared" si="0"/>
        <v>0</v>
      </c>
    </row>
    <row r="44" spans="1:13">
      <c r="A44" s="67">
        <v>16</v>
      </c>
      <c r="B44" s="4">
        <v>140</v>
      </c>
      <c r="C44" s="2" t="s">
        <v>191</v>
      </c>
      <c r="D44" s="65" t="s">
        <v>192</v>
      </c>
      <c r="E44" s="66">
        <v>6.8</v>
      </c>
      <c r="F44" s="67" t="s">
        <v>29</v>
      </c>
      <c r="G44" s="67" t="s">
        <v>30</v>
      </c>
      <c r="H44" s="68" t="s">
        <v>31</v>
      </c>
      <c r="I44" s="67" t="s">
        <v>105</v>
      </c>
      <c r="J44" s="264">
        <v>9</v>
      </c>
      <c r="K44" s="265">
        <f t="shared" si="3"/>
        <v>39</v>
      </c>
      <c r="L44" s="298"/>
      <c r="M44" s="244">
        <f t="shared" si="0"/>
        <v>0</v>
      </c>
    </row>
    <row r="45" spans="1:13">
      <c r="A45" s="67">
        <v>17</v>
      </c>
      <c r="B45" s="1" t="s">
        <v>194</v>
      </c>
      <c r="C45" s="2" t="s">
        <v>195</v>
      </c>
      <c r="D45" s="65" t="s">
        <v>175</v>
      </c>
      <c r="E45" s="66">
        <v>6.5</v>
      </c>
      <c r="F45" s="67" t="s">
        <v>29</v>
      </c>
      <c r="G45" s="67" t="s">
        <v>30</v>
      </c>
      <c r="H45" s="68" t="s">
        <v>31</v>
      </c>
      <c r="I45" s="67" t="s">
        <v>80</v>
      </c>
      <c r="J45" s="264">
        <v>9</v>
      </c>
      <c r="K45" s="265">
        <f t="shared" si="3"/>
        <v>39</v>
      </c>
      <c r="L45" s="298"/>
    </row>
    <row r="46" spans="1:13">
      <c r="A46" s="67">
        <v>1</v>
      </c>
      <c r="B46" s="4">
        <v>130</v>
      </c>
      <c r="C46" s="2" t="s">
        <v>197</v>
      </c>
      <c r="D46" s="65" t="s">
        <v>198</v>
      </c>
      <c r="E46" s="66">
        <v>6.1</v>
      </c>
      <c r="F46" s="67" t="s">
        <v>29</v>
      </c>
      <c r="G46" s="67" t="s">
        <v>30</v>
      </c>
      <c r="H46" s="68" t="s">
        <v>31</v>
      </c>
      <c r="I46" s="67" t="s">
        <v>167</v>
      </c>
      <c r="J46" s="264">
        <v>9</v>
      </c>
      <c r="K46" s="265">
        <f t="shared" si="3"/>
        <v>39</v>
      </c>
      <c r="L46" s="298"/>
    </row>
    <row r="47" spans="1:13">
      <c r="A47" s="67">
        <v>2</v>
      </c>
      <c r="B47" s="4">
        <v>131</v>
      </c>
      <c r="C47" s="2" t="s">
        <v>200</v>
      </c>
      <c r="D47" s="65" t="s">
        <v>201</v>
      </c>
      <c r="E47" s="66">
        <v>6.1</v>
      </c>
      <c r="F47" s="67" t="s">
        <v>29</v>
      </c>
      <c r="G47" s="67" t="s">
        <v>30</v>
      </c>
      <c r="H47" s="68" t="s">
        <v>31</v>
      </c>
      <c r="I47" s="67" t="s">
        <v>167</v>
      </c>
      <c r="J47" s="264">
        <v>8.75</v>
      </c>
      <c r="K47" s="265">
        <f t="shared" si="3"/>
        <v>43</v>
      </c>
      <c r="L47" s="298"/>
    </row>
    <row r="48" spans="1:13">
      <c r="A48" s="67">
        <v>3</v>
      </c>
      <c r="B48" s="1" t="s">
        <v>203</v>
      </c>
      <c r="C48" s="2" t="s">
        <v>204</v>
      </c>
      <c r="D48" s="65" t="s">
        <v>205</v>
      </c>
      <c r="E48" s="66">
        <v>6.1</v>
      </c>
      <c r="F48" s="67" t="s">
        <v>29</v>
      </c>
      <c r="G48" s="67" t="s">
        <v>30</v>
      </c>
      <c r="H48" s="68" t="s">
        <v>31</v>
      </c>
      <c r="I48" s="67" t="s">
        <v>206</v>
      </c>
      <c r="J48" s="264">
        <v>8.75</v>
      </c>
      <c r="K48" s="265">
        <f t="shared" si="3"/>
        <v>43</v>
      </c>
      <c r="L48" s="298"/>
    </row>
    <row r="49" spans="1:12">
      <c r="A49" s="67">
        <v>4</v>
      </c>
      <c r="B49" s="1" t="s">
        <v>208</v>
      </c>
      <c r="C49" s="2" t="s">
        <v>209</v>
      </c>
      <c r="D49" s="65" t="s">
        <v>210</v>
      </c>
      <c r="E49" s="66">
        <v>6.1</v>
      </c>
      <c r="F49" s="67" t="s">
        <v>29</v>
      </c>
      <c r="G49" s="67" t="s">
        <v>30</v>
      </c>
      <c r="H49" s="68" t="s">
        <v>31</v>
      </c>
      <c r="I49" s="67" t="s">
        <v>172</v>
      </c>
      <c r="J49" s="264">
        <v>8.5</v>
      </c>
      <c r="K49" s="265">
        <f t="shared" si="3"/>
        <v>45</v>
      </c>
      <c r="L49" s="298"/>
    </row>
    <row r="50" spans="1:12">
      <c r="A50" s="67">
        <v>5</v>
      </c>
      <c r="B50" s="4">
        <v>139</v>
      </c>
      <c r="C50" s="2" t="s">
        <v>211</v>
      </c>
      <c r="D50" s="65" t="s">
        <v>212</v>
      </c>
      <c r="E50" s="66">
        <v>6.7</v>
      </c>
      <c r="F50" s="67" t="s">
        <v>29</v>
      </c>
      <c r="G50" s="67" t="s">
        <v>30</v>
      </c>
      <c r="H50" s="68" t="s">
        <v>31</v>
      </c>
      <c r="I50" s="67" t="s">
        <v>105</v>
      </c>
      <c r="J50" s="264">
        <v>8.5</v>
      </c>
      <c r="K50" s="265">
        <f t="shared" si="3"/>
        <v>45</v>
      </c>
      <c r="L50" s="298"/>
    </row>
    <row r="51" spans="1:12">
      <c r="A51" s="67">
        <v>6</v>
      </c>
      <c r="B51" s="4">
        <v>136</v>
      </c>
      <c r="C51" s="2" t="s">
        <v>214</v>
      </c>
      <c r="D51" s="65" t="s">
        <v>215</v>
      </c>
      <c r="E51" s="66">
        <v>6.1</v>
      </c>
      <c r="F51" s="67" t="s">
        <v>29</v>
      </c>
      <c r="G51" s="67" t="s">
        <v>30</v>
      </c>
      <c r="H51" s="68" t="s">
        <v>31</v>
      </c>
      <c r="I51" s="67" t="s">
        <v>167</v>
      </c>
      <c r="J51" s="264">
        <v>8.5</v>
      </c>
      <c r="K51" s="265">
        <f t="shared" si="3"/>
        <v>45</v>
      </c>
      <c r="L51" s="298"/>
    </row>
    <row r="52" spans="1:12">
      <c r="A52" s="67">
        <v>7</v>
      </c>
      <c r="B52" s="1" t="s">
        <v>217</v>
      </c>
      <c r="C52" s="2" t="s">
        <v>218</v>
      </c>
      <c r="D52" s="65" t="s">
        <v>219</v>
      </c>
      <c r="E52" s="66">
        <v>6.1</v>
      </c>
      <c r="F52" s="67" t="s">
        <v>72</v>
      </c>
      <c r="G52" s="67" t="s">
        <v>73</v>
      </c>
      <c r="H52" s="68" t="s">
        <v>31</v>
      </c>
      <c r="I52" s="67" t="s">
        <v>74</v>
      </c>
      <c r="J52" s="264">
        <v>8.25</v>
      </c>
      <c r="K52" s="265">
        <f t="shared" si="3"/>
        <v>48</v>
      </c>
      <c r="L52" s="298"/>
    </row>
    <row r="53" spans="1:12">
      <c r="A53" s="67">
        <v>8</v>
      </c>
      <c r="B53" s="1" t="s">
        <v>118</v>
      </c>
      <c r="C53" s="2" t="s">
        <v>221</v>
      </c>
      <c r="D53" s="65" t="s">
        <v>205</v>
      </c>
      <c r="E53" s="66">
        <v>6.4</v>
      </c>
      <c r="F53" s="67" t="s">
        <v>29</v>
      </c>
      <c r="G53" s="67" t="s">
        <v>30</v>
      </c>
      <c r="H53" s="68" t="s">
        <v>31</v>
      </c>
      <c r="I53" s="67" t="s">
        <v>182</v>
      </c>
      <c r="J53" s="264">
        <v>8</v>
      </c>
      <c r="K53" s="265">
        <f t="shared" si="3"/>
        <v>49</v>
      </c>
      <c r="L53" s="298"/>
    </row>
    <row r="54" spans="1:12">
      <c r="A54" s="67">
        <v>9</v>
      </c>
      <c r="B54" s="1" t="s">
        <v>223</v>
      </c>
      <c r="C54" s="2" t="s">
        <v>224</v>
      </c>
      <c r="D54" s="65" t="s">
        <v>104</v>
      </c>
      <c r="E54" s="66">
        <v>6.3</v>
      </c>
      <c r="F54" s="67" t="s">
        <v>29</v>
      </c>
      <c r="G54" s="67" t="s">
        <v>30</v>
      </c>
      <c r="H54" s="68" t="s">
        <v>31</v>
      </c>
      <c r="I54" s="67" t="s">
        <v>117</v>
      </c>
      <c r="J54" s="264">
        <v>8</v>
      </c>
      <c r="K54" s="265">
        <f t="shared" si="3"/>
        <v>49</v>
      </c>
      <c r="L54" s="298"/>
    </row>
    <row r="55" spans="1:12">
      <c r="A55" s="67">
        <v>10</v>
      </c>
      <c r="B55" s="1" t="s">
        <v>113</v>
      </c>
      <c r="C55" s="2" t="s">
        <v>226</v>
      </c>
      <c r="D55" s="65" t="s">
        <v>212</v>
      </c>
      <c r="E55" s="66">
        <v>6.3</v>
      </c>
      <c r="F55" s="67" t="s">
        <v>29</v>
      </c>
      <c r="G55" s="67" t="s">
        <v>30</v>
      </c>
      <c r="H55" s="68" t="s">
        <v>31</v>
      </c>
      <c r="I55" s="67" t="s">
        <v>117</v>
      </c>
      <c r="J55" s="264">
        <v>8</v>
      </c>
      <c r="K55" s="265">
        <f t="shared" si="3"/>
        <v>49</v>
      </c>
      <c r="L55" s="298"/>
    </row>
    <row r="56" spans="1:12">
      <c r="A56" s="67">
        <v>11</v>
      </c>
      <c r="B56" s="1" t="s">
        <v>228</v>
      </c>
      <c r="C56" s="2" t="s">
        <v>229</v>
      </c>
      <c r="D56" s="65" t="s">
        <v>175</v>
      </c>
      <c r="E56" s="66">
        <v>6.4</v>
      </c>
      <c r="F56" s="67" t="s">
        <v>29</v>
      </c>
      <c r="G56" s="67" t="s">
        <v>30</v>
      </c>
      <c r="H56" s="68" t="s">
        <v>31</v>
      </c>
      <c r="I56" s="67" t="s">
        <v>230</v>
      </c>
      <c r="J56" s="264">
        <v>8</v>
      </c>
      <c r="K56" s="265">
        <f t="shared" si="3"/>
        <v>49</v>
      </c>
      <c r="L56" s="298"/>
    </row>
    <row r="57" spans="1:12">
      <c r="A57" s="67">
        <v>12</v>
      </c>
      <c r="B57" s="1" t="s">
        <v>232</v>
      </c>
      <c r="C57" s="2" t="s">
        <v>233</v>
      </c>
      <c r="D57" s="65" t="s">
        <v>234</v>
      </c>
      <c r="E57" s="66">
        <v>6.1</v>
      </c>
      <c r="F57" s="67" t="s">
        <v>53</v>
      </c>
      <c r="G57" s="67" t="s">
        <v>164</v>
      </c>
      <c r="H57" s="68" t="s">
        <v>31</v>
      </c>
      <c r="I57" s="67" t="s">
        <v>93</v>
      </c>
      <c r="J57" s="264">
        <v>8</v>
      </c>
      <c r="K57" s="265">
        <f t="shared" si="3"/>
        <v>49</v>
      </c>
      <c r="L57" s="298"/>
    </row>
    <row r="58" spans="1:12">
      <c r="A58" s="67">
        <v>13</v>
      </c>
      <c r="B58" s="4">
        <v>122</v>
      </c>
      <c r="C58" s="2" t="s">
        <v>235</v>
      </c>
      <c r="D58" s="65" t="s">
        <v>236</v>
      </c>
      <c r="E58" s="66">
        <v>6.1</v>
      </c>
      <c r="F58" s="67" t="s">
        <v>29</v>
      </c>
      <c r="G58" s="67" t="s">
        <v>30</v>
      </c>
      <c r="H58" s="68" t="s">
        <v>31</v>
      </c>
      <c r="I58" s="67" t="s">
        <v>167</v>
      </c>
      <c r="J58" s="264">
        <v>8</v>
      </c>
      <c r="K58" s="265">
        <f t="shared" si="3"/>
        <v>49</v>
      </c>
      <c r="L58" s="298"/>
    </row>
    <row r="59" spans="1:12">
      <c r="A59" s="67">
        <v>14</v>
      </c>
      <c r="B59" s="1" t="s">
        <v>238</v>
      </c>
      <c r="C59" s="2" t="s">
        <v>239</v>
      </c>
      <c r="D59" s="65" t="s">
        <v>240</v>
      </c>
      <c r="E59" s="66">
        <v>6.1</v>
      </c>
      <c r="F59" s="67" t="s">
        <v>29</v>
      </c>
      <c r="G59" s="67" t="s">
        <v>30</v>
      </c>
      <c r="H59" s="68" t="s">
        <v>31</v>
      </c>
      <c r="I59" s="67" t="s">
        <v>133</v>
      </c>
      <c r="J59" s="264">
        <v>7.5</v>
      </c>
      <c r="K59" s="265">
        <f t="shared" si="3"/>
        <v>55</v>
      </c>
      <c r="L59" s="298"/>
    </row>
    <row r="60" spans="1:12">
      <c r="A60" s="67">
        <v>15</v>
      </c>
      <c r="B60" s="4">
        <v>132</v>
      </c>
      <c r="C60" s="2" t="s">
        <v>242</v>
      </c>
      <c r="D60" s="65" t="s">
        <v>243</v>
      </c>
      <c r="E60" s="66">
        <v>6.7</v>
      </c>
      <c r="F60" s="67" t="s">
        <v>29</v>
      </c>
      <c r="G60" s="67" t="s">
        <v>30</v>
      </c>
      <c r="H60" s="68" t="s">
        <v>31</v>
      </c>
      <c r="I60" s="67" t="s">
        <v>105</v>
      </c>
      <c r="J60" s="264">
        <v>7.5</v>
      </c>
      <c r="K60" s="265">
        <f t="shared" si="3"/>
        <v>55</v>
      </c>
      <c r="L60" s="298"/>
    </row>
    <row r="61" spans="1:12">
      <c r="A61" s="67">
        <v>16</v>
      </c>
      <c r="B61" s="1" t="s">
        <v>245</v>
      </c>
      <c r="C61" s="2" t="s">
        <v>246</v>
      </c>
      <c r="D61" s="65" t="s">
        <v>247</v>
      </c>
      <c r="E61" s="66">
        <v>6.1</v>
      </c>
      <c r="F61" s="67" t="s">
        <v>29</v>
      </c>
      <c r="G61" s="67" t="s">
        <v>30</v>
      </c>
      <c r="H61" s="68" t="s">
        <v>31</v>
      </c>
      <c r="I61" s="67" t="s">
        <v>80</v>
      </c>
      <c r="J61" s="264">
        <v>7.5</v>
      </c>
      <c r="K61" s="265">
        <f t="shared" si="3"/>
        <v>55</v>
      </c>
      <c r="L61" s="298"/>
    </row>
    <row r="62" spans="1:12">
      <c r="A62" s="67">
        <v>17</v>
      </c>
      <c r="B62" s="1" t="s">
        <v>248</v>
      </c>
      <c r="C62" s="2" t="s">
        <v>249</v>
      </c>
      <c r="D62" s="65" t="s">
        <v>250</v>
      </c>
      <c r="E62" s="66">
        <v>6.2</v>
      </c>
      <c r="F62" s="67" t="s">
        <v>29</v>
      </c>
      <c r="G62" s="67" t="s">
        <v>30</v>
      </c>
      <c r="H62" s="68" t="s">
        <v>31</v>
      </c>
      <c r="I62" s="67" t="s">
        <v>182</v>
      </c>
      <c r="J62" s="264">
        <v>7.25</v>
      </c>
      <c r="K62" s="265">
        <f t="shared" si="3"/>
        <v>58</v>
      </c>
      <c r="L62" s="298"/>
    </row>
    <row r="63" spans="1:12">
      <c r="A63" s="67">
        <v>18</v>
      </c>
      <c r="B63" s="1" t="s">
        <v>252</v>
      </c>
      <c r="C63" s="2" t="s">
        <v>253</v>
      </c>
      <c r="D63" s="65" t="s">
        <v>236</v>
      </c>
      <c r="E63" s="66">
        <v>6.1</v>
      </c>
      <c r="F63" s="67" t="s">
        <v>53</v>
      </c>
      <c r="G63" s="67" t="s">
        <v>30</v>
      </c>
      <c r="H63" s="68" t="s">
        <v>31</v>
      </c>
      <c r="I63" s="67" t="s">
        <v>230</v>
      </c>
      <c r="J63" s="264">
        <v>7</v>
      </c>
      <c r="K63" s="265">
        <f t="shared" si="3"/>
        <v>59</v>
      </c>
      <c r="L63" s="298"/>
    </row>
    <row r="64" spans="1:12">
      <c r="A64" s="67">
        <v>19</v>
      </c>
      <c r="B64" s="1" t="s">
        <v>255</v>
      </c>
      <c r="C64" s="2" t="s">
        <v>256</v>
      </c>
      <c r="D64" s="65" t="s">
        <v>66</v>
      </c>
      <c r="E64" s="66">
        <v>6.3</v>
      </c>
      <c r="F64" s="67" t="s">
        <v>29</v>
      </c>
      <c r="G64" s="67" t="s">
        <v>164</v>
      </c>
      <c r="H64" s="68" t="s">
        <v>31</v>
      </c>
      <c r="I64" s="67" t="s">
        <v>93</v>
      </c>
      <c r="J64" s="264">
        <v>6.75</v>
      </c>
      <c r="K64" s="265">
        <f t="shared" si="3"/>
        <v>60</v>
      </c>
      <c r="L64" s="298"/>
    </row>
    <row r="65" spans="1:14">
      <c r="A65" s="67">
        <v>20</v>
      </c>
      <c r="B65" s="1" t="s">
        <v>258</v>
      </c>
      <c r="C65" s="2" t="s">
        <v>259</v>
      </c>
      <c r="D65" s="65" t="s">
        <v>132</v>
      </c>
      <c r="E65" s="66">
        <v>6.4</v>
      </c>
      <c r="F65" s="67" t="s">
        <v>29</v>
      </c>
      <c r="G65" s="67" t="s">
        <v>30</v>
      </c>
      <c r="H65" s="68" t="s">
        <v>31</v>
      </c>
      <c r="I65" s="67" t="s">
        <v>230</v>
      </c>
      <c r="J65" s="264">
        <v>6</v>
      </c>
      <c r="K65" s="265">
        <f t="shared" si="3"/>
        <v>61</v>
      </c>
      <c r="L65" s="298"/>
    </row>
    <row r="66" spans="1:14">
      <c r="A66" s="67">
        <v>21</v>
      </c>
      <c r="B66" s="1" t="s">
        <v>261</v>
      </c>
      <c r="C66" s="2" t="s">
        <v>262</v>
      </c>
      <c r="D66" s="65" t="s">
        <v>201</v>
      </c>
      <c r="E66" s="66">
        <v>6.4</v>
      </c>
      <c r="F66" s="67" t="s">
        <v>29</v>
      </c>
      <c r="G66" s="67" t="s">
        <v>30</v>
      </c>
      <c r="H66" s="68" t="s">
        <v>31</v>
      </c>
      <c r="I66" s="67" t="s">
        <v>230</v>
      </c>
      <c r="J66" s="264">
        <v>6</v>
      </c>
      <c r="K66" s="265">
        <f t="shared" si="3"/>
        <v>61</v>
      </c>
      <c r="L66" s="298"/>
    </row>
    <row r="67" spans="1:14">
      <c r="A67" s="67">
        <v>22</v>
      </c>
      <c r="B67" s="1" t="s">
        <v>264</v>
      </c>
      <c r="C67" s="2" t="s">
        <v>265</v>
      </c>
      <c r="D67" s="65" t="s">
        <v>240</v>
      </c>
      <c r="E67" s="66">
        <v>6.4</v>
      </c>
      <c r="F67" s="67" t="s">
        <v>29</v>
      </c>
      <c r="G67" s="67" t="s">
        <v>30</v>
      </c>
      <c r="H67" s="68" t="s">
        <v>31</v>
      </c>
      <c r="I67" s="67" t="s">
        <v>230</v>
      </c>
      <c r="J67" s="264">
        <v>6</v>
      </c>
      <c r="K67" s="265">
        <f t="shared" si="3"/>
        <v>61</v>
      </c>
      <c r="L67" s="298"/>
    </row>
    <row r="68" spans="1:14">
      <c r="A68" s="67">
        <v>23</v>
      </c>
      <c r="B68" s="1" t="s">
        <v>267</v>
      </c>
      <c r="C68" s="2" t="s">
        <v>268</v>
      </c>
      <c r="D68" s="65" t="s">
        <v>149</v>
      </c>
      <c r="E68" s="66">
        <v>6.2</v>
      </c>
      <c r="F68" s="67" t="s">
        <v>53</v>
      </c>
      <c r="G68" s="67" t="s">
        <v>30</v>
      </c>
      <c r="H68" s="68" t="s">
        <v>31</v>
      </c>
      <c r="I68" s="67" t="s">
        <v>182</v>
      </c>
      <c r="J68" s="264">
        <v>3.75</v>
      </c>
      <c r="K68" s="265">
        <f t="shared" si="3"/>
        <v>64</v>
      </c>
      <c r="L68" s="298"/>
    </row>
    <row r="69" spans="1:14">
      <c r="A69" s="71"/>
      <c r="B69" s="5"/>
      <c r="C69" s="6"/>
      <c r="D69" s="69"/>
      <c r="E69" s="70"/>
      <c r="F69" s="71"/>
      <c r="G69" s="71"/>
      <c r="H69" s="72"/>
      <c r="I69" s="71"/>
      <c r="J69" s="274"/>
      <c r="K69" s="253"/>
      <c r="L69" s="299"/>
      <c r="M69" s="244"/>
      <c r="N69" s="244"/>
    </row>
    <row r="70" spans="1:14">
      <c r="A70" s="71"/>
      <c r="B70" s="8"/>
      <c r="C70" s="6"/>
      <c r="D70" s="69"/>
      <c r="E70" s="70"/>
      <c r="F70" s="71"/>
      <c r="G70" s="71"/>
      <c r="H70" s="72"/>
      <c r="I70" s="71">
        <f>COUNTIF(I$5:I$68,"PD")</f>
        <v>5</v>
      </c>
      <c r="J70" s="274"/>
      <c r="K70" s="253"/>
      <c r="L70" s="299"/>
    </row>
    <row r="71" spans="1:14">
      <c r="A71" s="71"/>
      <c r="B71" s="8"/>
      <c r="C71" s="6"/>
      <c r="D71" s="69"/>
      <c r="E71" s="70"/>
      <c r="F71" s="71"/>
      <c r="G71" s="71"/>
      <c r="H71" s="72"/>
      <c r="I71" s="71">
        <f>COUNTIF(I$5:I$68,"ND")</f>
        <v>6</v>
      </c>
      <c r="J71" s="274"/>
      <c r="K71" s="253"/>
      <c r="L71" s="299"/>
    </row>
    <row r="72" spans="1:14">
      <c r="A72" s="71"/>
      <c r="B72" s="8"/>
      <c r="C72" s="6"/>
      <c r="D72" s="69"/>
      <c r="E72" s="70"/>
      <c r="F72" s="71"/>
      <c r="G72" s="71"/>
      <c r="H72" s="72"/>
      <c r="I72" s="71"/>
      <c r="J72" s="274"/>
      <c r="K72" s="253"/>
      <c r="L72" s="299"/>
    </row>
    <row r="73" spans="1:14">
      <c r="A73" s="71"/>
      <c r="B73" s="8"/>
      <c r="C73" s="6"/>
      <c r="D73" s="69"/>
      <c r="E73" s="70"/>
      <c r="F73" s="71"/>
      <c r="G73" s="71"/>
      <c r="H73" s="72"/>
      <c r="I73" s="71"/>
      <c r="J73" s="274"/>
      <c r="K73" s="253"/>
      <c r="L73" s="299"/>
    </row>
    <row r="74" spans="1:14">
      <c r="A74" s="71"/>
      <c r="B74" s="8"/>
      <c r="C74" s="6"/>
      <c r="D74" s="69"/>
      <c r="E74" s="70"/>
      <c r="F74" s="71"/>
      <c r="G74" s="71"/>
      <c r="H74" s="72"/>
      <c r="I74" s="71"/>
      <c r="J74" s="276"/>
      <c r="K74" s="253"/>
      <c r="L74" s="299"/>
    </row>
    <row r="75" spans="1:14">
      <c r="A75" s="71"/>
      <c r="B75" s="8"/>
      <c r="C75" s="6"/>
      <c r="D75" s="69"/>
      <c r="E75" s="70"/>
      <c r="F75" s="71"/>
      <c r="G75" s="71"/>
      <c r="H75" s="72"/>
      <c r="I75" s="71"/>
      <c r="J75" s="274"/>
      <c r="K75" s="253"/>
      <c r="L75" s="299"/>
    </row>
    <row r="76" spans="1:14">
      <c r="A76" s="71"/>
      <c r="B76" s="5"/>
      <c r="C76" s="6"/>
      <c r="D76" s="69"/>
      <c r="E76" s="70"/>
      <c r="F76" s="71"/>
      <c r="G76" s="71"/>
      <c r="H76" s="72"/>
      <c r="I76" s="71"/>
      <c r="J76" s="274"/>
      <c r="K76" s="253"/>
      <c r="L76" s="299"/>
    </row>
    <row r="77" spans="1:14">
      <c r="A77" s="71"/>
      <c r="B77" s="8"/>
      <c r="C77" s="6"/>
      <c r="D77" s="69"/>
      <c r="E77" s="70"/>
      <c r="F77" s="71"/>
      <c r="G77" s="71"/>
      <c r="H77" s="72"/>
      <c r="I77" s="71"/>
      <c r="J77" s="274"/>
      <c r="K77" s="253"/>
      <c r="L77" s="299"/>
    </row>
    <row r="78" spans="1:14">
      <c r="A78" s="71"/>
      <c r="B78" s="8"/>
      <c r="C78" s="6"/>
      <c r="D78" s="69"/>
      <c r="E78" s="70"/>
      <c r="F78" s="71"/>
      <c r="G78" s="71"/>
      <c r="H78" s="72"/>
      <c r="I78" s="71"/>
      <c r="J78" s="274"/>
      <c r="K78" s="253"/>
      <c r="L78" s="299"/>
    </row>
    <row r="79" spans="1:14">
      <c r="A79" s="71"/>
      <c r="B79" s="8"/>
      <c r="C79" s="6"/>
      <c r="D79" s="69"/>
      <c r="E79" s="70"/>
      <c r="F79" s="71"/>
      <c r="G79" s="71"/>
      <c r="H79" s="72"/>
      <c r="I79" s="71"/>
      <c r="J79" s="274"/>
      <c r="K79" s="253"/>
      <c r="L79" s="299"/>
    </row>
    <row r="80" spans="1:14">
      <c r="A80" s="71"/>
      <c r="B80" s="8"/>
      <c r="C80" s="6"/>
      <c r="D80" s="69"/>
      <c r="E80" s="70"/>
      <c r="F80" s="71"/>
      <c r="G80" s="71"/>
      <c r="H80" s="72"/>
      <c r="I80" s="71"/>
      <c r="J80" s="274"/>
      <c r="K80" s="253"/>
      <c r="L80" s="299"/>
    </row>
    <row r="81" spans="1:12">
      <c r="A81" s="71"/>
      <c r="B81" s="5"/>
      <c r="C81" s="6"/>
      <c r="D81" s="69"/>
      <c r="E81" s="70"/>
      <c r="F81" s="71"/>
      <c r="G81" s="71"/>
      <c r="H81" s="72"/>
      <c r="I81" s="71"/>
      <c r="J81" s="274"/>
      <c r="K81" s="253"/>
      <c r="L81" s="299"/>
    </row>
    <row r="82" spans="1:12">
      <c r="A82" s="71"/>
      <c r="B82" s="8"/>
      <c r="C82" s="6"/>
      <c r="D82" s="69"/>
      <c r="E82" s="70"/>
      <c r="F82" s="71"/>
      <c r="G82" s="71"/>
      <c r="H82" s="72"/>
      <c r="I82" s="71"/>
      <c r="J82" s="274"/>
      <c r="K82" s="253"/>
      <c r="L82" s="299"/>
    </row>
    <row r="83" spans="1:12">
      <c r="A83" s="71"/>
      <c r="B83" s="8"/>
      <c r="C83" s="6"/>
      <c r="D83" s="69"/>
      <c r="E83" s="70"/>
      <c r="F83" s="71"/>
      <c r="G83" s="71"/>
      <c r="H83" s="72"/>
      <c r="I83" s="71"/>
      <c r="J83" s="274"/>
      <c r="K83" s="253"/>
      <c r="L83" s="299"/>
    </row>
    <row r="84" spans="1:12">
      <c r="A84" s="71"/>
      <c r="B84" s="8"/>
      <c r="C84" s="6"/>
      <c r="D84" s="69"/>
      <c r="E84" s="70"/>
      <c r="F84" s="71"/>
      <c r="G84" s="71"/>
      <c r="H84" s="72"/>
      <c r="I84" s="71"/>
      <c r="J84" s="274"/>
      <c r="K84" s="253"/>
      <c r="L84" s="299"/>
    </row>
    <row r="85" spans="1:12">
      <c r="A85" s="71"/>
      <c r="B85" s="8"/>
      <c r="C85" s="6"/>
      <c r="D85" s="69"/>
      <c r="E85" s="70"/>
      <c r="F85" s="71"/>
      <c r="G85" s="71"/>
      <c r="H85" s="72"/>
      <c r="I85" s="71"/>
      <c r="J85" s="274"/>
      <c r="K85" s="253"/>
      <c r="L85" s="299"/>
    </row>
    <row r="86" spans="1:12">
      <c r="A86" s="71"/>
      <c r="B86" s="8"/>
      <c r="C86" s="6"/>
      <c r="D86" s="69"/>
      <c r="E86" s="70"/>
      <c r="F86" s="71"/>
      <c r="G86" s="71"/>
      <c r="H86" s="72"/>
      <c r="I86" s="71"/>
      <c r="J86" s="274"/>
      <c r="K86" s="253"/>
      <c r="L86" s="299"/>
    </row>
    <row r="87" spans="1:12">
      <c r="A87" s="71"/>
      <c r="B87" s="8"/>
      <c r="C87" s="6"/>
      <c r="D87" s="69"/>
      <c r="E87" s="70"/>
      <c r="F87" s="71"/>
      <c r="G87" s="71"/>
      <c r="H87" s="72"/>
      <c r="I87" s="71"/>
      <c r="J87" s="274"/>
      <c r="K87" s="253"/>
      <c r="L87" s="299"/>
    </row>
    <row r="88" spans="1:12">
      <c r="A88" s="71"/>
      <c r="B88" s="8"/>
      <c r="C88" s="6"/>
      <c r="D88" s="69"/>
      <c r="E88" s="70"/>
      <c r="F88" s="71"/>
      <c r="G88" s="71"/>
      <c r="H88" s="72"/>
      <c r="I88" s="71"/>
      <c r="J88" s="274"/>
      <c r="K88" s="253"/>
      <c r="L88" s="299"/>
    </row>
    <row r="89" spans="1:12">
      <c r="A89" s="71"/>
      <c r="B89" s="8"/>
      <c r="C89" s="6"/>
      <c r="D89" s="69"/>
      <c r="E89" s="70"/>
      <c r="F89" s="71"/>
      <c r="G89" s="71"/>
      <c r="H89" s="72"/>
      <c r="I89" s="71"/>
      <c r="J89" s="274"/>
      <c r="K89" s="253"/>
      <c r="L89" s="299"/>
    </row>
    <row r="90" spans="1:12">
      <c r="A90" s="71"/>
      <c r="B90" s="8"/>
      <c r="C90" s="6"/>
      <c r="D90" s="69"/>
      <c r="E90" s="70"/>
      <c r="F90" s="71"/>
      <c r="G90" s="71"/>
      <c r="H90" s="72"/>
      <c r="I90" s="71"/>
      <c r="J90" s="274"/>
      <c r="K90" s="253"/>
      <c r="L90" s="299"/>
    </row>
    <row r="91" spans="1:12">
      <c r="A91" s="71"/>
      <c r="B91" s="8"/>
      <c r="C91" s="6"/>
      <c r="D91" s="69"/>
      <c r="E91" s="70"/>
      <c r="F91" s="71"/>
      <c r="G91" s="71"/>
      <c r="H91" s="72"/>
      <c r="I91" s="71"/>
      <c r="J91" s="274"/>
      <c r="K91" s="253"/>
      <c r="L91" s="299"/>
    </row>
    <row r="92" spans="1:12">
      <c r="A92" s="71"/>
      <c r="B92" s="8"/>
      <c r="C92" s="6"/>
      <c r="D92" s="69"/>
      <c r="E92" s="70"/>
      <c r="F92" s="71"/>
      <c r="G92" s="71"/>
      <c r="H92" s="72"/>
      <c r="I92" s="71"/>
      <c r="J92" s="274"/>
      <c r="K92" s="253"/>
      <c r="L92" s="299"/>
    </row>
    <row r="93" spans="1:12">
      <c r="A93" s="71"/>
      <c r="B93" s="8"/>
      <c r="C93" s="6"/>
      <c r="D93" s="69"/>
      <c r="E93" s="70"/>
      <c r="F93" s="71"/>
      <c r="G93" s="71"/>
      <c r="H93" s="72"/>
      <c r="I93" s="71"/>
      <c r="J93" s="274"/>
      <c r="K93" s="253"/>
      <c r="L93" s="299"/>
    </row>
    <row r="94" spans="1:12">
      <c r="A94" s="71"/>
      <c r="B94" s="8"/>
      <c r="C94" s="6"/>
      <c r="D94" s="69"/>
      <c r="E94" s="70"/>
      <c r="F94" s="71"/>
      <c r="G94" s="71"/>
      <c r="H94" s="72"/>
      <c r="I94" s="71"/>
      <c r="J94" s="274"/>
      <c r="K94" s="253"/>
      <c r="L94" s="299"/>
    </row>
    <row r="95" spans="1:12">
      <c r="A95" s="71"/>
      <c r="B95" s="5"/>
      <c r="C95" s="6"/>
      <c r="D95" s="69"/>
      <c r="E95" s="70"/>
      <c r="F95" s="71"/>
      <c r="G95" s="71"/>
      <c r="H95" s="72"/>
      <c r="I95" s="71"/>
      <c r="J95" s="274"/>
      <c r="K95" s="253"/>
      <c r="L95" s="299"/>
    </row>
    <row r="96" spans="1:12">
      <c r="A96" s="71"/>
      <c r="B96" s="5"/>
      <c r="C96" s="6"/>
      <c r="D96" s="69"/>
      <c r="E96" s="70"/>
      <c r="F96" s="71"/>
      <c r="G96" s="71"/>
      <c r="H96" s="72"/>
      <c r="I96" s="71"/>
      <c r="J96" s="274"/>
      <c r="K96" s="253"/>
      <c r="L96" s="299"/>
    </row>
    <row r="97" spans="1:12">
      <c r="A97" s="71"/>
      <c r="B97" s="8"/>
      <c r="C97" s="6"/>
      <c r="D97" s="69"/>
      <c r="E97" s="70"/>
      <c r="F97" s="71"/>
      <c r="G97" s="71"/>
      <c r="H97" s="72"/>
      <c r="I97" s="71"/>
      <c r="J97" s="274"/>
      <c r="K97" s="253"/>
      <c r="L97" s="299"/>
    </row>
    <row r="98" spans="1:12">
      <c r="A98" s="71"/>
      <c r="B98" s="5"/>
      <c r="C98" s="6"/>
      <c r="D98" s="69"/>
      <c r="E98" s="70"/>
      <c r="F98" s="71"/>
      <c r="G98" s="71"/>
      <c r="H98" s="72"/>
      <c r="I98" s="71"/>
      <c r="J98" s="274"/>
      <c r="K98" s="253"/>
      <c r="L98" s="299"/>
    </row>
    <row r="99" spans="1:12">
      <c r="A99" s="71"/>
      <c r="B99" s="5"/>
      <c r="C99" s="6"/>
      <c r="D99" s="69"/>
      <c r="E99" s="70"/>
      <c r="F99" s="71"/>
      <c r="G99" s="71"/>
      <c r="H99" s="72"/>
      <c r="I99" s="71"/>
      <c r="J99" s="274"/>
      <c r="K99" s="253"/>
      <c r="L99" s="299"/>
    </row>
    <row r="100" spans="1:12">
      <c r="A100" s="71"/>
      <c r="B100" s="5"/>
      <c r="C100" s="6"/>
      <c r="D100" s="69"/>
      <c r="E100" s="70"/>
      <c r="F100" s="71"/>
      <c r="G100" s="71"/>
      <c r="H100" s="72"/>
      <c r="I100" s="71"/>
      <c r="J100" s="274"/>
      <c r="K100" s="253"/>
      <c r="L100" s="299"/>
    </row>
    <row r="101" spans="1:12">
      <c r="A101" s="71"/>
      <c r="B101" s="5"/>
      <c r="C101" s="6"/>
      <c r="D101" s="69"/>
      <c r="E101" s="70"/>
      <c r="F101" s="71"/>
      <c r="G101" s="71"/>
      <c r="H101" s="72"/>
      <c r="I101" s="71"/>
      <c r="J101" s="274"/>
      <c r="K101" s="253"/>
      <c r="L101" s="299"/>
    </row>
    <row r="102" spans="1:12">
      <c r="A102" s="71"/>
      <c r="B102" s="5"/>
      <c r="C102" s="6"/>
      <c r="D102" s="69"/>
      <c r="E102" s="70"/>
      <c r="F102" s="71"/>
      <c r="G102" s="71"/>
      <c r="H102" s="72"/>
      <c r="I102" s="71"/>
      <c r="J102" s="274"/>
      <c r="K102" s="253"/>
      <c r="L102" s="299"/>
    </row>
    <row r="103" spans="1:12">
      <c r="A103" s="71"/>
      <c r="B103" s="5"/>
      <c r="C103" s="6"/>
      <c r="D103" s="69"/>
      <c r="E103" s="70"/>
      <c r="F103" s="71"/>
      <c r="G103" s="71"/>
      <c r="H103" s="72"/>
      <c r="I103" s="71"/>
      <c r="J103" s="274"/>
      <c r="K103" s="253"/>
      <c r="L103" s="299"/>
    </row>
    <row r="104" spans="1:12">
      <c r="A104" s="71"/>
      <c r="B104" s="5"/>
      <c r="C104" s="6"/>
      <c r="D104" s="69"/>
      <c r="E104" s="70"/>
      <c r="F104" s="71"/>
      <c r="G104" s="71"/>
      <c r="H104" s="72"/>
      <c r="I104" s="71"/>
      <c r="J104" s="274"/>
      <c r="K104" s="253"/>
      <c r="L104" s="299"/>
    </row>
    <row r="105" spans="1:12">
      <c r="A105" s="71"/>
      <c r="B105" s="5"/>
      <c r="C105" s="6"/>
      <c r="D105" s="69"/>
      <c r="E105" s="70"/>
      <c r="F105" s="71"/>
      <c r="G105" s="71"/>
      <c r="H105" s="72"/>
      <c r="I105" s="71"/>
      <c r="J105" s="274"/>
      <c r="K105" s="253"/>
      <c r="L105" s="299"/>
    </row>
    <row r="106" spans="1:12">
      <c r="A106" s="71"/>
      <c r="B106" s="5"/>
      <c r="C106" s="6"/>
      <c r="D106" s="69"/>
      <c r="E106" s="70"/>
      <c r="F106" s="71"/>
      <c r="G106" s="71"/>
      <c r="H106" s="72"/>
      <c r="I106" s="71"/>
      <c r="J106" s="274"/>
      <c r="K106" s="253"/>
      <c r="L106" s="299"/>
    </row>
    <row r="107" spans="1:12">
      <c r="A107" s="71"/>
      <c r="B107" s="7"/>
      <c r="C107" s="6"/>
      <c r="D107" s="69"/>
      <c r="E107" s="70"/>
      <c r="F107" s="71"/>
      <c r="G107" s="71"/>
      <c r="H107" s="72"/>
      <c r="I107" s="71"/>
      <c r="J107" s="274"/>
      <c r="K107" s="253"/>
      <c r="L107" s="299"/>
    </row>
    <row r="108" spans="1:12">
      <c r="A108" s="71"/>
      <c r="B108" s="7"/>
      <c r="C108" s="9"/>
      <c r="D108" s="73"/>
      <c r="E108" s="74"/>
      <c r="F108" s="75"/>
      <c r="G108" s="75"/>
      <c r="H108" s="75"/>
      <c r="I108" s="71"/>
      <c r="J108" s="274"/>
      <c r="K108" s="253"/>
      <c r="L108" s="299"/>
    </row>
    <row r="109" spans="1:12">
      <c r="A109" s="71"/>
      <c r="B109" s="5"/>
      <c r="C109" s="10"/>
      <c r="D109" s="69"/>
      <c r="E109" s="70"/>
      <c r="F109" s="71"/>
      <c r="G109" s="71"/>
      <c r="H109" s="72"/>
      <c r="I109" s="71"/>
      <c r="J109" s="274"/>
      <c r="K109" s="253"/>
      <c r="L109" s="299"/>
    </row>
    <row r="110" spans="1:12">
      <c r="A110" s="71"/>
      <c r="B110" s="8"/>
      <c r="C110" s="6"/>
      <c r="D110" s="69"/>
      <c r="E110" s="70"/>
      <c r="F110" s="71"/>
      <c r="G110" s="71"/>
      <c r="H110" s="72"/>
      <c r="I110" s="71"/>
      <c r="J110" s="274"/>
      <c r="K110" s="253"/>
      <c r="L110" s="299"/>
    </row>
    <row r="111" spans="1:12">
      <c r="A111" s="71"/>
      <c r="B111" s="5"/>
      <c r="C111" s="6"/>
      <c r="D111" s="69"/>
      <c r="E111" s="70"/>
      <c r="F111" s="71"/>
      <c r="G111" s="71"/>
      <c r="H111" s="72"/>
      <c r="I111" s="71"/>
      <c r="J111" s="274"/>
      <c r="K111" s="253"/>
      <c r="L111" s="299"/>
    </row>
    <row r="112" spans="1:12">
      <c r="A112" s="71"/>
      <c r="B112" s="5"/>
      <c r="C112" s="6"/>
      <c r="D112" s="69"/>
      <c r="E112" s="70"/>
      <c r="F112" s="71"/>
      <c r="G112" s="71"/>
      <c r="H112" s="72"/>
      <c r="I112" s="71"/>
      <c r="J112" s="274"/>
      <c r="K112" s="253"/>
      <c r="L112" s="299"/>
    </row>
    <row r="113" spans="1:12">
      <c r="A113" s="71"/>
      <c r="B113" s="5"/>
      <c r="C113" s="6"/>
      <c r="D113" s="69"/>
      <c r="E113" s="70"/>
      <c r="F113" s="71"/>
      <c r="G113" s="71"/>
      <c r="H113" s="72"/>
      <c r="I113" s="71"/>
      <c r="J113" s="274"/>
      <c r="K113" s="253"/>
      <c r="L113" s="299"/>
    </row>
    <row r="114" spans="1:12">
      <c r="A114" s="71"/>
      <c r="B114" s="5"/>
      <c r="C114" s="6"/>
      <c r="D114" s="69"/>
      <c r="E114" s="70"/>
      <c r="F114" s="71"/>
      <c r="G114" s="71"/>
      <c r="H114" s="72"/>
      <c r="I114" s="71"/>
      <c r="J114" s="274"/>
      <c r="K114" s="253"/>
      <c r="L114" s="299"/>
    </row>
    <row r="115" spans="1:12">
      <c r="A115" s="71"/>
      <c r="B115" s="5"/>
      <c r="C115" s="6"/>
      <c r="D115" s="69"/>
      <c r="E115" s="70"/>
      <c r="F115" s="71"/>
      <c r="G115" s="71"/>
      <c r="H115" s="72"/>
      <c r="I115" s="71"/>
      <c r="J115" s="274"/>
      <c r="K115" s="253"/>
      <c r="L115" s="299"/>
    </row>
    <row r="116" spans="1:12">
      <c r="A116" s="71"/>
      <c r="B116" s="5"/>
      <c r="C116" s="6"/>
      <c r="D116" s="69"/>
      <c r="E116" s="70"/>
      <c r="F116" s="71"/>
      <c r="G116" s="71"/>
      <c r="H116" s="72"/>
      <c r="I116" s="71"/>
      <c r="J116" s="274"/>
      <c r="K116" s="253"/>
      <c r="L116" s="299"/>
    </row>
    <row r="117" spans="1:12">
      <c r="A117" s="71"/>
      <c r="B117" s="5"/>
      <c r="C117" s="6"/>
      <c r="D117" s="69"/>
      <c r="E117" s="70"/>
      <c r="F117" s="71"/>
      <c r="G117" s="71"/>
      <c r="H117" s="72"/>
      <c r="I117" s="71"/>
      <c r="J117" s="274"/>
      <c r="K117" s="253"/>
      <c r="L117" s="299"/>
    </row>
    <row r="118" spans="1:12">
      <c r="A118" s="71"/>
      <c r="B118" s="5"/>
      <c r="C118" s="6"/>
      <c r="D118" s="69"/>
      <c r="E118" s="70"/>
      <c r="F118" s="71"/>
      <c r="G118" s="71"/>
      <c r="H118" s="72"/>
      <c r="I118" s="71"/>
      <c r="J118" s="274"/>
      <c r="K118" s="253"/>
      <c r="L118" s="299"/>
    </row>
    <row r="119" spans="1:12">
      <c r="A119" s="71"/>
      <c r="B119" s="5"/>
      <c r="C119" s="6"/>
      <c r="D119" s="69"/>
      <c r="E119" s="70"/>
      <c r="F119" s="71"/>
      <c r="G119" s="71"/>
      <c r="H119" s="72"/>
      <c r="I119" s="71"/>
      <c r="J119" s="274"/>
      <c r="K119" s="253"/>
      <c r="L119" s="299"/>
    </row>
    <row r="120" spans="1:12">
      <c r="A120" s="71"/>
      <c r="B120" s="5"/>
      <c r="C120" s="6"/>
      <c r="D120" s="69"/>
      <c r="E120" s="70"/>
      <c r="F120" s="71"/>
      <c r="G120" s="71"/>
      <c r="H120" s="72"/>
      <c r="I120" s="71"/>
      <c r="J120" s="274"/>
      <c r="K120" s="253"/>
      <c r="L120" s="299"/>
    </row>
    <row r="121" spans="1:12">
      <c r="A121" s="71"/>
      <c r="B121" s="5"/>
      <c r="C121" s="6"/>
      <c r="D121" s="69"/>
      <c r="E121" s="70"/>
      <c r="F121" s="71"/>
      <c r="G121" s="71"/>
      <c r="H121" s="72"/>
      <c r="I121" s="71"/>
      <c r="J121" s="274"/>
      <c r="K121" s="253"/>
      <c r="L121" s="299"/>
    </row>
    <row r="122" spans="1:12">
      <c r="A122" s="71"/>
      <c r="B122" s="5"/>
      <c r="C122" s="6"/>
      <c r="D122" s="69"/>
      <c r="E122" s="70"/>
      <c r="F122" s="71"/>
      <c r="G122" s="71"/>
      <c r="H122" s="72"/>
      <c r="I122" s="71"/>
      <c r="J122" s="274"/>
      <c r="K122" s="253"/>
      <c r="L122" s="299"/>
    </row>
    <row r="123" spans="1:12">
      <c r="A123" s="71"/>
      <c r="B123" s="5"/>
      <c r="C123" s="6"/>
      <c r="D123" s="69"/>
      <c r="E123" s="70"/>
      <c r="F123" s="71"/>
      <c r="G123" s="71"/>
      <c r="H123" s="72"/>
      <c r="I123" s="71"/>
      <c r="J123" s="274"/>
      <c r="K123" s="253"/>
      <c r="L123" s="299"/>
    </row>
    <row r="124" spans="1:12">
      <c r="A124" s="71"/>
      <c r="B124" s="5"/>
      <c r="C124" s="6"/>
      <c r="D124" s="69"/>
      <c r="E124" s="70"/>
      <c r="F124" s="71"/>
      <c r="G124" s="71"/>
      <c r="H124" s="72"/>
      <c r="I124" s="71"/>
      <c r="J124" s="274"/>
      <c r="K124" s="253"/>
      <c r="L124" s="299"/>
    </row>
    <row r="125" spans="1:12">
      <c r="A125" s="71"/>
      <c r="B125" s="5"/>
      <c r="C125" s="6"/>
      <c r="D125" s="69"/>
      <c r="E125" s="70"/>
      <c r="F125" s="71"/>
      <c r="G125" s="71"/>
      <c r="H125" s="72"/>
      <c r="I125" s="71"/>
      <c r="J125" s="274"/>
      <c r="K125" s="253"/>
      <c r="L125" s="299"/>
    </row>
    <row r="126" spans="1:12">
      <c r="A126" s="71"/>
      <c r="B126" s="5"/>
      <c r="C126" s="6"/>
      <c r="D126" s="69"/>
      <c r="E126" s="70"/>
      <c r="F126" s="71"/>
      <c r="G126" s="71"/>
      <c r="H126" s="76"/>
      <c r="I126" s="71"/>
      <c r="J126" s="274"/>
      <c r="K126" s="253"/>
      <c r="L126" s="299"/>
    </row>
    <row r="127" spans="1:12">
      <c r="A127" s="71"/>
      <c r="B127" s="5"/>
      <c r="C127" s="6"/>
      <c r="D127" s="69"/>
      <c r="E127" s="70"/>
      <c r="F127" s="71"/>
      <c r="G127" s="71"/>
      <c r="H127" s="76"/>
      <c r="I127" s="71"/>
      <c r="J127" s="274"/>
      <c r="K127" s="253"/>
      <c r="L127" s="299"/>
    </row>
    <row r="128" spans="1:12">
      <c r="A128" s="71"/>
      <c r="B128" s="8"/>
      <c r="C128" s="6"/>
      <c r="D128" s="69"/>
      <c r="E128" s="70"/>
      <c r="F128" s="71"/>
      <c r="G128" s="71"/>
      <c r="H128" s="76"/>
      <c r="I128" s="71"/>
      <c r="J128" s="274"/>
      <c r="K128" s="253"/>
      <c r="L128" s="299"/>
    </row>
    <row r="129" spans="1:12">
      <c r="A129" s="71"/>
      <c r="B129" s="5"/>
      <c r="C129" s="6"/>
      <c r="D129" s="69"/>
      <c r="E129" s="70"/>
      <c r="F129" s="71"/>
      <c r="G129" s="71"/>
      <c r="H129" s="76"/>
      <c r="I129" s="71"/>
      <c r="J129" s="274"/>
      <c r="K129" s="253"/>
      <c r="L129" s="299"/>
    </row>
    <row r="130" spans="1:12">
      <c r="A130" s="71"/>
      <c r="B130" s="5"/>
      <c r="C130" s="6"/>
      <c r="D130" s="69"/>
      <c r="E130" s="70"/>
      <c r="F130" s="71"/>
      <c r="G130" s="71"/>
      <c r="H130" s="76"/>
      <c r="I130" s="71"/>
      <c r="J130" s="274"/>
      <c r="K130" s="253"/>
      <c r="L130" s="299"/>
    </row>
    <row r="131" spans="1:12">
      <c r="A131" s="71"/>
      <c r="B131" s="5"/>
      <c r="C131" s="6"/>
      <c r="D131" s="69"/>
      <c r="E131" s="70"/>
      <c r="F131" s="71"/>
      <c r="G131" s="71"/>
      <c r="H131" s="76"/>
      <c r="I131" s="71"/>
      <c r="J131" s="274"/>
      <c r="K131" s="253"/>
      <c r="L131" s="299"/>
    </row>
    <row r="132" spans="1:12">
      <c r="A132" s="71"/>
      <c r="B132" s="5"/>
      <c r="C132" s="6"/>
      <c r="D132" s="69"/>
      <c r="E132" s="70"/>
      <c r="F132" s="71"/>
      <c r="G132" s="71"/>
      <c r="H132" s="76"/>
      <c r="I132" s="71"/>
      <c r="J132" s="274"/>
      <c r="K132" s="253"/>
      <c r="L132" s="299"/>
    </row>
    <row r="133" spans="1:12">
      <c r="A133" s="71"/>
      <c r="B133" s="5"/>
      <c r="C133" s="6"/>
      <c r="D133" s="69"/>
      <c r="E133" s="70"/>
      <c r="F133" s="71"/>
      <c r="G133" s="71"/>
      <c r="H133" s="76"/>
      <c r="I133" s="71"/>
      <c r="J133" s="274"/>
      <c r="K133" s="253"/>
      <c r="L133" s="299"/>
    </row>
    <row r="134" spans="1:12">
      <c r="A134" s="77"/>
      <c r="B134" s="12"/>
      <c r="C134" s="13"/>
      <c r="D134" s="78"/>
      <c r="E134" s="79"/>
      <c r="F134" s="77"/>
      <c r="G134" s="77"/>
      <c r="H134" s="80"/>
      <c r="I134" s="77"/>
      <c r="J134" s="274"/>
      <c r="K134" s="277"/>
      <c r="L134" s="299"/>
    </row>
    <row r="135" spans="1:12">
      <c r="A135" s="77"/>
      <c r="B135" s="15"/>
      <c r="C135" s="13"/>
      <c r="D135" s="78"/>
      <c r="E135" s="79"/>
      <c r="F135" s="77"/>
      <c r="G135" s="77"/>
      <c r="H135" s="80"/>
      <c r="I135" s="77"/>
      <c r="J135" s="274"/>
      <c r="K135" s="253"/>
      <c r="L135" s="299"/>
    </row>
    <row r="136" spans="1:12">
      <c r="A136" s="77"/>
      <c r="B136" s="15"/>
      <c r="C136" s="13"/>
      <c r="D136" s="78"/>
      <c r="E136" s="79"/>
      <c r="F136" s="77"/>
      <c r="G136" s="77"/>
      <c r="H136" s="80"/>
      <c r="I136" s="77"/>
      <c r="J136" s="274"/>
      <c r="K136" s="253"/>
      <c r="L136" s="299"/>
    </row>
    <row r="137" spans="1:12">
      <c r="A137" s="77"/>
      <c r="B137" s="15"/>
      <c r="C137" s="13"/>
      <c r="D137" s="78"/>
      <c r="E137" s="79"/>
      <c r="F137" s="77"/>
      <c r="G137" s="77"/>
      <c r="H137" s="80"/>
      <c r="I137" s="77"/>
      <c r="J137" s="274"/>
      <c r="K137" s="253"/>
      <c r="L137" s="299"/>
    </row>
    <row r="138" spans="1:12">
      <c r="A138" s="77"/>
      <c r="B138" s="15"/>
      <c r="C138" s="13"/>
      <c r="D138" s="78"/>
      <c r="E138" s="79"/>
      <c r="F138" s="77"/>
      <c r="G138" s="77"/>
      <c r="H138" s="80"/>
      <c r="I138" s="77"/>
      <c r="J138" s="274"/>
      <c r="K138" s="253"/>
      <c r="L138" s="299"/>
    </row>
    <row r="139" spans="1:12">
      <c r="A139" s="77"/>
      <c r="B139" s="15"/>
      <c r="C139" s="13"/>
      <c r="D139" s="78"/>
      <c r="E139" s="79"/>
      <c r="F139" s="77"/>
      <c r="G139" s="77"/>
      <c r="H139" s="80"/>
      <c r="I139" s="77"/>
      <c r="J139" s="274"/>
      <c r="K139" s="253"/>
      <c r="L139" s="299"/>
    </row>
    <row r="140" spans="1:12">
      <c r="A140" s="77"/>
      <c r="B140" s="15"/>
      <c r="C140" s="13"/>
      <c r="D140" s="78"/>
      <c r="E140" s="79"/>
      <c r="F140" s="77"/>
      <c r="G140" s="77"/>
      <c r="H140" s="80"/>
      <c r="I140" s="77"/>
      <c r="J140" s="274"/>
      <c r="K140" s="253"/>
      <c r="L140" s="299"/>
    </row>
    <row r="141" spans="1:12">
      <c r="A141" s="77"/>
      <c r="B141" s="15"/>
      <c r="C141" s="13"/>
      <c r="D141" s="78"/>
      <c r="E141" s="79"/>
      <c r="F141" s="77"/>
      <c r="G141" s="77"/>
      <c r="H141" s="80"/>
      <c r="I141" s="77"/>
      <c r="J141" s="274"/>
      <c r="K141" s="253"/>
      <c r="L141" s="299"/>
    </row>
    <row r="142" spans="1:12">
      <c r="A142" s="77"/>
      <c r="B142" s="15"/>
      <c r="C142" s="13"/>
      <c r="D142" s="78"/>
      <c r="E142" s="79"/>
      <c r="F142" s="77"/>
      <c r="G142" s="77"/>
      <c r="H142" s="80"/>
      <c r="I142" s="77"/>
      <c r="J142" s="274"/>
      <c r="K142" s="253"/>
      <c r="L142" s="299"/>
    </row>
    <row r="143" spans="1:12">
      <c r="A143" s="77"/>
      <c r="B143" s="12"/>
      <c r="C143" s="13"/>
      <c r="D143" s="78"/>
      <c r="E143" s="79"/>
      <c r="F143" s="77"/>
      <c r="G143" s="77"/>
      <c r="H143" s="80"/>
      <c r="I143" s="77"/>
      <c r="J143" s="274"/>
      <c r="K143" s="253"/>
      <c r="L143" s="299"/>
    </row>
    <row r="144" spans="1:12">
      <c r="A144" s="77"/>
      <c r="B144" s="12"/>
      <c r="C144" s="13"/>
      <c r="D144" s="78"/>
      <c r="E144" s="79"/>
      <c r="F144" s="77"/>
      <c r="G144" s="77"/>
      <c r="H144" s="80"/>
      <c r="I144" s="77"/>
      <c r="J144" s="274"/>
      <c r="K144" s="253"/>
      <c r="L144" s="299"/>
    </row>
    <row r="145" spans="1:12">
      <c r="A145" s="77"/>
      <c r="B145" s="15"/>
      <c r="C145" s="13"/>
      <c r="D145" s="78"/>
      <c r="E145" s="79"/>
      <c r="F145" s="77"/>
      <c r="G145" s="77"/>
      <c r="H145" s="80"/>
      <c r="I145" s="77"/>
      <c r="J145" s="274"/>
      <c r="K145" s="253"/>
      <c r="L145" s="299"/>
    </row>
    <row r="146" spans="1:12">
      <c r="A146" s="77"/>
      <c r="B146" s="15"/>
      <c r="C146" s="13"/>
      <c r="D146" s="78"/>
      <c r="E146" s="79"/>
      <c r="F146" s="77"/>
      <c r="G146" s="77"/>
      <c r="H146" s="80"/>
      <c r="I146" s="77"/>
      <c r="J146" s="274"/>
      <c r="K146" s="253"/>
      <c r="L146" s="299"/>
    </row>
    <row r="147" spans="1:12">
      <c r="A147" s="77"/>
      <c r="B147" s="15"/>
      <c r="C147" s="13"/>
      <c r="D147" s="78"/>
      <c r="E147" s="79"/>
      <c r="F147" s="77"/>
      <c r="G147" s="77"/>
      <c r="H147" s="80"/>
      <c r="I147" s="77"/>
      <c r="J147" s="274"/>
      <c r="K147" s="253"/>
      <c r="L147" s="299"/>
    </row>
    <row r="148" spans="1:12">
      <c r="A148" s="77"/>
      <c r="B148" s="16"/>
      <c r="C148" s="17"/>
      <c r="D148" s="81"/>
      <c r="E148" s="82"/>
      <c r="F148" s="83"/>
      <c r="G148" s="83"/>
      <c r="H148" s="84"/>
      <c r="I148" s="83"/>
      <c r="J148" s="274"/>
      <c r="K148" s="253"/>
      <c r="L148" s="299"/>
    </row>
    <row r="149" spans="1:12">
      <c r="A149" s="77"/>
      <c r="B149" s="15"/>
      <c r="C149" s="13"/>
      <c r="D149" s="78"/>
      <c r="E149" s="79"/>
      <c r="F149" s="77"/>
      <c r="G149" s="77"/>
      <c r="H149" s="80"/>
      <c r="I149" s="77"/>
      <c r="J149" s="274"/>
      <c r="K149" s="253"/>
      <c r="L149" s="299"/>
    </row>
    <row r="150" spans="1:12">
      <c r="A150" s="77"/>
      <c r="B150" s="12"/>
      <c r="C150" s="13"/>
      <c r="D150" s="78"/>
      <c r="E150" s="79"/>
      <c r="F150" s="77"/>
      <c r="G150" s="77"/>
      <c r="H150" s="80"/>
      <c r="I150" s="77"/>
      <c r="J150" s="274"/>
      <c r="K150" s="253"/>
      <c r="L150" s="299"/>
    </row>
    <row r="151" spans="1:12">
      <c r="A151" s="77"/>
      <c r="B151" s="15"/>
      <c r="C151" s="13"/>
      <c r="D151" s="78"/>
      <c r="E151" s="79"/>
      <c r="F151" s="77"/>
      <c r="G151" s="77"/>
      <c r="H151" s="80"/>
      <c r="I151" s="77"/>
      <c r="J151" s="274"/>
      <c r="K151" s="253"/>
      <c r="L151" s="299"/>
    </row>
    <row r="152" spans="1:12">
      <c r="A152" s="77"/>
      <c r="B152" s="15"/>
      <c r="C152" s="13"/>
      <c r="D152" s="78"/>
      <c r="E152" s="79"/>
      <c r="F152" s="77"/>
      <c r="G152" s="77"/>
      <c r="H152" s="80"/>
      <c r="I152" s="77"/>
      <c r="J152" s="274"/>
      <c r="K152" s="253"/>
      <c r="L152" s="299"/>
    </row>
    <row r="153" spans="1:12">
      <c r="A153" s="77"/>
      <c r="B153" s="15"/>
      <c r="C153" s="13"/>
      <c r="D153" s="78"/>
      <c r="E153" s="79"/>
      <c r="F153" s="77"/>
      <c r="G153" s="77"/>
      <c r="H153" s="80"/>
      <c r="I153" s="77"/>
      <c r="J153" s="274"/>
      <c r="K153" s="253"/>
      <c r="L153" s="299"/>
    </row>
    <row r="154" spans="1:12">
      <c r="A154" s="77"/>
      <c r="B154" s="12"/>
      <c r="C154" s="13"/>
      <c r="D154" s="78"/>
      <c r="E154" s="79"/>
      <c r="F154" s="77"/>
      <c r="G154" s="77"/>
      <c r="H154" s="80"/>
      <c r="I154" s="77"/>
      <c r="J154" s="274"/>
      <c r="K154" s="253"/>
      <c r="L154" s="299"/>
    </row>
    <row r="155" spans="1:12">
      <c r="A155" s="77"/>
      <c r="B155" s="15"/>
      <c r="C155" s="13"/>
      <c r="D155" s="78"/>
      <c r="E155" s="79"/>
      <c r="F155" s="77"/>
      <c r="G155" s="77"/>
      <c r="H155" s="80"/>
      <c r="I155" s="77"/>
      <c r="J155" s="274"/>
      <c r="K155" s="253"/>
      <c r="L155" s="299"/>
    </row>
    <row r="156" spans="1:12">
      <c r="A156" s="77"/>
      <c r="B156" s="15"/>
      <c r="C156" s="13"/>
      <c r="D156" s="78"/>
      <c r="E156" s="79"/>
      <c r="F156" s="77"/>
      <c r="G156" s="77"/>
      <c r="H156" s="80"/>
      <c r="I156" s="77"/>
      <c r="J156" s="274"/>
      <c r="K156" s="253"/>
      <c r="L156" s="299"/>
    </row>
    <row r="157" spans="1:12">
      <c r="A157" s="77"/>
      <c r="B157" s="12"/>
      <c r="C157" s="13"/>
      <c r="D157" s="78"/>
      <c r="E157" s="79"/>
      <c r="F157" s="77"/>
      <c r="G157" s="77"/>
      <c r="H157" s="80"/>
      <c r="I157" s="77"/>
      <c r="J157" s="274"/>
      <c r="K157" s="253"/>
      <c r="L157" s="299"/>
    </row>
    <row r="158" spans="1:12">
      <c r="A158" s="77"/>
      <c r="B158" s="15"/>
      <c r="C158" s="13"/>
      <c r="D158" s="78"/>
      <c r="E158" s="79"/>
      <c r="F158" s="77"/>
      <c r="G158" s="77"/>
      <c r="H158" s="80"/>
      <c r="I158" s="77"/>
      <c r="J158" s="274"/>
      <c r="K158" s="253"/>
      <c r="L158" s="299"/>
    </row>
    <row r="159" spans="1:12">
      <c r="A159" s="77"/>
      <c r="B159" s="15"/>
      <c r="C159" s="13"/>
      <c r="D159" s="78"/>
      <c r="E159" s="79"/>
      <c r="F159" s="77"/>
      <c r="G159" s="77"/>
      <c r="H159" s="80"/>
      <c r="I159" s="77"/>
      <c r="J159" s="274"/>
      <c r="K159" s="253"/>
      <c r="L159" s="299"/>
    </row>
    <row r="160" spans="1:12">
      <c r="A160" s="77"/>
      <c r="B160" s="15"/>
      <c r="C160" s="13"/>
      <c r="D160" s="78"/>
      <c r="E160" s="79"/>
      <c r="F160" s="77"/>
      <c r="G160" s="77"/>
      <c r="H160" s="80"/>
      <c r="I160" s="77"/>
      <c r="J160" s="274"/>
      <c r="K160" s="253"/>
      <c r="L160" s="299"/>
    </row>
    <row r="161" spans="1:12">
      <c r="A161" s="77"/>
      <c r="B161" s="15"/>
      <c r="C161" s="13"/>
      <c r="D161" s="78"/>
      <c r="E161" s="79"/>
      <c r="F161" s="77"/>
      <c r="G161" s="77"/>
      <c r="H161" s="80"/>
      <c r="I161" s="77"/>
      <c r="J161" s="274"/>
      <c r="K161" s="253"/>
      <c r="L161" s="299"/>
    </row>
    <row r="162" spans="1:12">
      <c r="A162" s="77"/>
      <c r="B162" s="12"/>
      <c r="C162" s="13"/>
      <c r="D162" s="78"/>
      <c r="E162" s="79"/>
      <c r="F162" s="77"/>
      <c r="G162" s="77"/>
      <c r="H162" s="80"/>
      <c r="I162" s="77"/>
      <c r="J162" s="274"/>
      <c r="K162" s="253"/>
      <c r="L162" s="299"/>
    </row>
    <row r="163" spans="1:12">
      <c r="A163" s="77"/>
      <c r="B163" s="12"/>
      <c r="C163" s="13"/>
      <c r="D163" s="78"/>
      <c r="E163" s="79"/>
      <c r="F163" s="77"/>
      <c r="G163" s="77"/>
      <c r="H163" s="80"/>
      <c r="I163" s="77"/>
      <c r="J163" s="274"/>
      <c r="K163" s="253"/>
      <c r="L163" s="299"/>
    </row>
    <row r="164" spans="1:12">
      <c r="A164" s="77"/>
      <c r="B164" s="12"/>
      <c r="C164" s="13"/>
      <c r="D164" s="78"/>
      <c r="E164" s="79"/>
      <c r="F164" s="77"/>
      <c r="G164" s="77"/>
      <c r="H164" s="80"/>
      <c r="I164" s="77"/>
      <c r="J164" s="274"/>
      <c r="K164" s="253"/>
      <c r="L164" s="299"/>
    </row>
    <row r="165" spans="1:12">
      <c r="A165" s="77"/>
      <c r="B165" s="15"/>
      <c r="C165" s="13"/>
      <c r="D165" s="78"/>
      <c r="E165" s="79"/>
      <c r="F165" s="77"/>
      <c r="G165" s="77"/>
      <c r="H165" s="80"/>
      <c r="I165" s="77"/>
      <c r="J165" s="274"/>
      <c r="K165" s="253"/>
      <c r="L165" s="299"/>
    </row>
    <row r="166" spans="1:12">
      <c r="A166" s="77"/>
      <c r="B166" s="12"/>
      <c r="C166" s="13"/>
      <c r="D166" s="78"/>
      <c r="E166" s="79"/>
      <c r="F166" s="77"/>
      <c r="G166" s="77"/>
      <c r="H166" s="80"/>
      <c r="I166" s="77"/>
      <c r="J166" s="274"/>
      <c r="K166" s="253"/>
      <c r="L166" s="299"/>
    </row>
    <row r="167" spans="1:12">
      <c r="A167" s="77"/>
      <c r="B167" s="12"/>
      <c r="C167" s="19"/>
      <c r="D167" s="85"/>
      <c r="E167" s="79"/>
      <c r="F167" s="86"/>
      <c r="G167" s="86"/>
      <c r="H167" s="87"/>
      <c r="I167" s="77"/>
      <c r="J167" s="274"/>
      <c r="K167" s="253"/>
      <c r="L167" s="299"/>
    </row>
    <row r="168" spans="1:12">
      <c r="A168" s="77"/>
      <c r="B168" s="12"/>
      <c r="C168" s="19"/>
      <c r="D168" s="85"/>
      <c r="E168" s="79"/>
      <c r="F168" s="86"/>
      <c r="G168" s="86"/>
      <c r="H168" s="87"/>
      <c r="I168" s="77"/>
      <c r="J168" s="274"/>
      <c r="K168" s="253"/>
      <c r="L168" s="299"/>
    </row>
    <row r="169" spans="1:12">
      <c r="A169" s="77"/>
      <c r="B169" s="12"/>
      <c r="C169" s="13"/>
      <c r="D169" s="78"/>
      <c r="E169" s="79"/>
      <c r="F169" s="77"/>
      <c r="G169" s="77"/>
      <c r="H169" s="80"/>
      <c r="I169" s="77"/>
      <c r="J169" s="274"/>
      <c r="K169" s="253"/>
      <c r="L169" s="299"/>
    </row>
    <row r="170" spans="1:12">
      <c r="A170" s="77"/>
      <c r="B170" s="15"/>
      <c r="C170" s="13"/>
      <c r="D170" s="78"/>
      <c r="E170" s="79"/>
      <c r="F170" s="77"/>
      <c r="G170" s="77"/>
      <c r="H170" s="80"/>
      <c r="I170" s="77"/>
      <c r="J170" s="274"/>
      <c r="K170" s="253"/>
      <c r="L170" s="299"/>
    </row>
    <row r="171" spans="1:12">
      <c r="A171" s="77"/>
      <c r="B171" s="12"/>
      <c r="C171" s="13"/>
      <c r="D171" s="78"/>
      <c r="E171" s="79"/>
      <c r="F171" s="77"/>
      <c r="G171" s="77"/>
      <c r="H171" s="80"/>
      <c r="I171" s="77"/>
      <c r="J171" s="274"/>
      <c r="K171" s="253"/>
      <c r="L171" s="299"/>
    </row>
    <row r="172" spans="1:12">
      <c r="A172" s="77"/>
      <c r="B172" s="12"/>
      <c r="C172" s="13"/>
      <c r="D172" s="78"/>
      <c r="E172" s="79"/>
      <c r="F172" s="77"/>
      <c r="G172" s="77"/>
      <c r="H172" s="80"/>
      <c r="I172" s="77"/>
      <c r="J172" s="274"/>
      <c r="K172" s="253"/>
      <c r="L172" s="299"/>
    </row>
    <row r="173" spans="1:12">
      <c r="A173" s="77"/>
      <c r="B173" s="16"/>
      <c r="C173" s="17"/>
      <c r="D173" s="81"/>
      <c r="E173" s="82"/>
      <c r="F173" s="83"/>
      <c r="G173" s="83"/>
      <c r="H173" s="84"/>
      <c r="I173" s="83"/>
      <c r="J173" s="274"/>
      <c r="K173" s="253"/>
      <c r="L173" s="299"/>
    </row>
    <row r="174" spans="1:12">
      <c r="A174" s="77"/>
      <c r="B174" s="12"/>
      <c r="C174" s="13"/>
      <c r="D174" s="78"/>
      <c r="E174" s="79"/>
      <c r="F174" s="77"/>
      <c r="G174" s="77"/>
      <c r="H174" s="80"/>
      <c r="I174" s="77"/>
      <c r="J174" s="274"/>
      <c r="K174" s="253"/>
      <c r="L174" s="299"/>
    </row>
    <row r="175" spans="1:12">
      <c r="A175" s="77"/>
      <c r="B175" s="12"/>
      <c r="C175" s="13"/>
      <c r="D175" s="78"/>
      <c r="E175" s="79"/>
      <c r="F175" s="77"/>
      <c r="G175" s="77"/>
      <c r="H175" s="80"/>
      <c r="I175" s="77"/>
      <c r="J175" s="274"/>
      <c r="K175" s="253"/>
      <c r="L175" s="299"/>
    </row>
    <row r="176" spans="1:12">
      <c r="A176" s="77"/>
      <c r="B176" s="12"/>
      <c r="C176" s="13"/>
      <c r="D176" s="78"/>
      <c r="E176" s="79"/>
      <c r="F176" s="77"/>
      <c r="G176" s="77"/>
      <c r="H176" s="80"/>
      <c r="I176" s="77"/>
      <c r="J176" s="274"/>
      <c r="K176" s="253"/>
      <c r="L176" s="299"/>
    </row>
    <row r="177" spans="1:12">
      <c r="A177" s="77"/>
      <c r="B177" s="15"/>
      <c r="C177" s="20"/>
      <c r="D177" s="88"/>
      <c r="E177" s="89"/>
      <c r="F177" s="90"/>
      <c r="G177" s="90"/>
      <c r="H177" s="20"/>
      <c r="I177" s="77"/>
      <c r="J177" s="274"/>
      <c r="K177" s="253"/>
      <c r="L177" s="299"/>
    </row>
    <row r="178" spans="1:12">
      <c r="A178" s="77"/>
      <c r="B178" s="12"/>
      <c r="C178" s="13"/>
      <c r="D178" s="78"/>
      <c r="E178" s="79"/>
      <c r="F178" s="77"/>
      <c r="G178" s="77"/>
      <c r="H178" s="80"/>
      <c r="I178" s="77"/>
      <c r="J178" s="274"/>
      <c r="K178" s="253"/>
      <c r="L178" s="299"/>
    </row>
    <row r="179" spans="1:12">
      <c r="A179" s="77"/>
      <c r="B179" s="12"/>
      <c r="C179" s="13"/>
      <c r="D179" s="78"/>
      <c r="E179" s="79"/>
      <c r="F179" s="77"/>
      <c r="G179" s="77"/>
      <c r="H179" s="80"/>
      <c r="I179" s="77"/>
      <c r="J179" s="274"/>
      <c r="K179" s="253"/>
      <c r="L179" s="299"/>
    </row>
    <row r="180" spans="1:12">
      <c r="A180" s="77"/>
      <c r="B180" s="12"/>
      <c r="C180" s="13"/>
      <c r="D180" s="78"/>
      <c r="E180" s="79"/>
      <c r="F180" s="77"/>
      <c r="G180" s="77"/>
      <c r="H180" s="80"/>
      <c r="I180" s="77"/>
      <c r="J180" s="274"/>
      <c r="K180" s="253"/>
      <c r="L180" s="299"/>
    </row>
    <row r="181" spans="1:12">
      <c r="A181" s="77"/>
      <c r="B181" s="12"/>
      <c r="C181" s="13"/>
      <c r="D181" s="78"/>
      <c r="E181" s="79"/>
      <c r="F181" s="77"/>
      <c r="G181" s="77"/>
      <c r="H181" s="80"/>
      <c r="I181" s="77"/>
      <c r="J181" s="274"/>
      <c r="K181" s="253"/>
      <c r="L181" s="299"/>
    </row>
    <row r="182" spans="1:12">
      <c r="A182" s="77"/>
      <c r="B182" s="15"/>
      <c r="C182" s="13"/>
      <c r="D182" s="78"/>
      <c r="E182" s="79"/>
      <c r="F182" s="77"/>
      <c r="G182" s="77"/>
      <c r="H182" s="80"/>
      <c r="I182" s="77"/>
      <c r="J182" s="274"/>
      <c r="K182" s="253"/>
      <c r="L182" s="299"/>
    </row>
    <row r="183" spans="1:12">
      <c r="A183" s="77"/>
      <c r="B183" s="12"/>
      <c r="C183" s="13"/>
      <c r="D183" s="78"/>
      <c r="E183" s="79"/>
      <c r="F183" s="77"/>
      <c r="G183" s="77"/>
      <c r="H183" s="80"/>
      <c r="I183" s="77"/>
      <c r="J183" s="274"/>
      <c r="K183" s="253"/>
      <c r="L183" s="299"/>
    </row>
    <row r="184" spans="1:12">
      <c r="A184" s="77"/>
      <c r="B184" s="12"/>
      <c r="C184" s="13"/>
      <c r="D184" s="78"/>
      <c r="E184" s="79"/>
      <c r="F184" s="77"/>
      <c r="G184" s="77"/>
      <c r="H184" s="80"/>
      <c r="I184" s="77"/>
      <c r="J184" s="274"/>
      <c r="K184" s="253"/>
      <c r="L184" s="299"/>
    </row>
    <row r="185" spans="1:12">
      <c r="A185" s="77"/>
      <c r="B185" s="12"/>
      <c r="C185" s="13"/>
      <c r="D185" s="78"/>
      <c r="E185" s="79"/>
      <c r="F185" s="77"/>
      <c r="G185" s="77"/>
      <c r="H185" s="80"/>
      <c r="I185" s="77"/>
      <c r="J185" s="274"/>
      <c r="K185" s="253"/>
      <c r="L185" s="299"/>
    </row>
    <row r="186" spans="1:12">
      <c r="A186" s="77"/>
      <c r="B186" s="12"/>
      <c r="C186" s="13"/>
      <c r="D186" s="78"/>
      <c r="E186" s="79"/>
      <c r="F186" s="77"/>
      <c r="G186" s="77"/>
      <c r="H186" s="80"/>
      <c r="I186" s="77"/>
      <c r="J186" s="274"/>
      <c r="K186" s="253"/>
      <c r="L186" s="299"/>
    </row>
    <row r="187" spans="1:12">
      <c r="A187" s="77"/>
      <c r="B187" s="12"/>
      <c r="C187" s="13"/>
      <c r="D187" s="78"/>
      <c r="E187" s="79"/>
      <c r="F187" s="77"/>
      <c r="G187" s="77"/>
      <c r="H187" s="80"/>
      <c r="I187" s="77"/>
      <c r="J187" s="274"/>
      <c r="K187" s="253"/>
      <c r="L187" s="299"/>
    </row>
    <row r="188" spans="1:12">
      <c r="A188" s="77"/>
      <c r="B188" s="12"/>
      <c r="C188" s="13"/>
      <c r="D188" s="78"/>
      <c r="E188" s="79"/>
      <c r="F188" s="77"/>
      <c r="G188" s="77"/>
      <c r="H188" s="80"/>
      <c r="I188" s="77"/>
      <c r="J188" s="274"/>
      <c r="K188" s="253"/>
      <c r="L188" s="299"/>
    </row>
    <row r="189" spans="1:12">
      <c r="A189" s="77"/>
      <c r="B189" s="12"/>
      <c r="C189" s="13"/>
      <c r="D189" s="78"/>
      <c r="E189" s="79"/>
      <c r="F189" s="77"/>
      <c r="G189" s="77"/>
      <c r="H189" s="80"/>
      <c r="I189" s="77"/>
      <c r="J189" s="274"/>
      <c r="K189" s="253"/>
      <c r="L189" s="299"/>
    </row>
    <row r="190" spans="1:12">
      <c r="A190" s="77"/>
      <c r="B190" s="12"/>
      <c r="C190" s="13"/>
      <c r="D190" s="78"/>
      <c r="E190" s="79"/>
      <c r="F190" s="77"/>
      <c r="G190" s="77"/>
      <c r="H190" s="80"/>
      <c r="I190" s="77"/>
      <c r="J190" s="274"/>
      <c r="K190" s="253"/>
      <c r="L190" s="299"/>
    </row>
    <row r="191" spans="1:12">
      <c r="A191" s="77"/>
      <c r="B191" s="12"/>
      <c r="C191" s="13"/>
      <c r="D191" s="78"/>
      <c r="E191" s="79"/>
      <c r="F191" s="77"/>
      <c r="G191" s="77"/>
      <c r="H191" s="80"/>
      <c r="I191" s="77"/>
      <c r="J191" s="274"/>
      <c r="K191" s="253"/>
      <c r="L191" s="299"/>
    </row>
    <row r="192" spans="1:12">
      <c r="A192" s="77"/>
      <c r="B192" s="12"/>
      <c r="C192" s="13"/>
      <c r="D192" s="78"/>
      <c r="E192" s="79"/>
      <c r="F192" s="77"/>
      <c r="G192" s="77"/>
      <c r="H192" s="80"/>
      <c r="I192" s="77"/>
      <c r="J192" s="274"/>
      <c r="K192" s="253"/>
      <c r="L192" s="299"/>
    </row>
    <row r="193" spans="1:12">
      <c r="A193" s="77"/>
      <c r="B193" s="12"/>
      <c r="C193" s="13"/>
      <c r="D193" s="78"/>
      <c r="E193" s="79"/>
      <c r="F193" s="77"/>
      <c r="G193" s="77"/>
      <c r="H193" s="80"/>
      <c r="I193" s="77"/>
      <c r="J193" s="274"/>
      <c r="K193" s="253"/>
      <c r="L193" s="299"/>
    </row>
    <row r="194" spans="1:12">
      <c r="A194" s="77"/>
      <c r="B194" s="12"/>
      <c r="C194" s="13"/>
      <c r="D194" s="78"/>
      <c r="E194" s="79"/>
      <c r="F194" s="77"/>
      <c r="G194" s="77"/>
      <c r="H194" s="80"/>
      <c r="I194" s="77"/>
      <c r="J194" s="274"/>
      <c r="K194" s="253"/>
      <c r="L194" s="299"/>
    </row>
    <row r="195" spans="1:12">
      <c r="A195" s="77"/>
      <c r="B195" s="12"/>
      <c r="C195" s="13"/>
      <c r="D195" s="78"/>
      <c r="E195" s="79"/>
      <c r="F195" s="77"/>
      <c r="G195" s="77"/>
      <c r="H195" s="80"/>
      <c r="I195" s="77"/>
      <c r="J195" s="274"/>
      <c r="K195" s="253"/>
      <c r="L195" s="299"/>
    </row>
    <row r="196" spans="1:12">
      <c r="A196" s="77"/>
      <c r="B196" s="12"/>
      <c r="C196" s="13"/>
      <c r="D196" s="78"/>
      <c r="E196" s="79"/>
      <c r="F196" s="77"/>
      <c r="G196" s="77"/>
      <c r="H196" s="80"/>
      <c r="I196" s="77"/>
      <c r="J196" s="274"/>
      <c r="K196" s="253"/>
      <c r="L196" s="299"/>
    </row>
    <row r="197" spans="1:12">
      <c r="A197" s="77"/>
      <c r="B197" s="12"/>
      <c r="C197" s="13"/>
      <c r="D197" s="78"/>
      <c r="E197" s="79"/>
      <c r="F197" s="77"/>
      <c r="G197" s="77"/>
      <c r="H197" s="80"/>
      <c r="I197" s="77"/>
      <c r="J197" s="274"/>
      <c r="K197" s="253"/>
      <c r="L197" s="299"/>
    </row>
    <row r="198" spans="1:12">
      <c r="A198" s="77"/>
      <c r="B198" s="12"/>
      <c r="C198" s="13"/>
      <c r="D198" s="78"/>
      <c r="E198" s="79"/>
      <c r="F198" s="77"/>
      <c r="G198" s="77"/>
      <c r="H198" s="91"/>
      <c r="I198" s="77"/>
      <c r="J198" s="274"/>
      <c r="K198" s="253"/>
      <c r="L198" s="299"/>
    </row>
    <row r="200" spans="1:12">
      <c r="A200" s="371"/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</row>
    <row r="201" spans="1:12">
      <c r="A201" s="372"/>
      <c r="B201" s="372"/>
      <c r="C201" s="372"/>
      <c r="D201" s="372"/>
      <c r="E201" s="372"/>
      <c r="F201" s="372"/>
      <c r="G201" s="372"/>
      <c r="H201" s="372"/>
      <c r="I201" s="372"/>
      <c r="J201" s="372"/>
      <c r="K201" s="372"/>
      <c r="L201" s="372"/>
    </row>
    <row r="202" spans="1:12">
      <c r="A202" s="373"/>
      <c r="B202" s="373"/>
      <c r="C202" s="373"/>
      <c r="D202" s="373"/>
      <c r="E202" s="373"/>
      <c r="F202" s="373"/>
      <c r="G202" s="373"/>
      <c r="H202" s="373"/>
      <c r="I202" s="373"/>
    </row>
    <row r="203" spans="1:12">
      <c r="A203" s="249"/>
      <c r="B203" s="250"/>
      <c r="C203" s="249"/>
      <c r="D203" s="249"/>
      <c r="E203" s="251"/>
      <c r="F203" s="368"/>
      <c r="G203" s="368"/>
      <c r="H203" s="252"/>
      <c r="I203" s="249"/>
    </row>
    <row r="204" spans="1:12">
      <c r="A204" s="280"/>
      <c r="B204" s="281"/>
      <c r="C204" s="369"/>
      <c r="D204" s="370"/>
      <c r="E204" s="257"/>
      <c r="F204" s="282"/>
      <c r="G204" s="282"/>
      <c r="H204" s="283"/>
      <c r="I204" s="282"/>
      <c r="J204" s="274"/>
      <c r="K204" s="253"/>
      <c r="L204" s="299"/>
    </row>
    <row r="205" spans="1:12">
      <c r="A205" s="67"/>
      <c r="B205" s="3"/>
      <c r="C205" s="22"/>
      <c r="D205" s="92"/>
      <c r="E205" s="93"/>
      <c r="F205" s="94"/>
      <c r="G205" s="94"/>
      <c r="H205" s="95"/>
      <c r="I205" s="266"/>
      <c r="J205" s="274"/>
      <c r="K205" s="253"/>
      <c r="L205" s="299"/>
    </row>
    <row r="206" spans="1:12">
      <c r="A206" s="67"/>
      <c r="B206" s="3"/>
      <c r="C206" s="2"/>
      <c r="D206" s="65"/>
      <c r="E206" s="66"/>
      <c r="F206" s="67"/>
      <c r="G206" s="67"/>
      <c r="H206" s="68"/>
      <c r="I206" s="67"/>
      <c r="J206" s="274"/>
      <c r="K206" s="253"/>
      <c r="L206" s="299"/>
    </row>
    <row r="207" spans="1:12">
      <c r="A207" s="67"/>
      <c r="B207" s="3"/>
      <c r="C207" s="22"/>
      <c r="D207" s="92"/>
      <c r="E207" s="93"/>
      <c r="F207" s="94"/>
      <c r="G207" s="94"/>
      <c r="H207" s="95"/>
      <c r="I207" s="266"/>
      <c r="J207" s="274"/>
      <c r="K207" s="253"/>
      <c r="L207" s="299"/>
    </row>
    <row r="208" spans="1:12">
      <c r="A208" s="67"/>
      <c r="B208" s="3"/>
      <c r="C208" s="2"/>
      <c r="D208" s="65"/>
      <c r="E208" s="66"/>
      <c r="F208" s="67"/>
      <c r="G208" s="67"/>
      <c r="H208" s="68"/>
      <c r="I208" s="67"/>
      <c r="J208" s="274"/>
      <c r="K208" s="253"/>
      <c r="L208" s="299"/>
    </row>
    <row r="209" spans="1:12">
      <c r="A209" s="67"/>
      <c r="B209" s="3"/>
      <c r="C209" s="2"/>
      <c r="D209" s="65"/>
      <c r="E209" s="66"/>
      <c r="F209" s="67"/>
      <c r="G209" s="67"/>
      <c r="H209" s="68"/>
      <c r="I209" s="67"/>
      <c r="J209" s="274"/>
      <c r="K209" s="253"/>
      <c r="L209" s="299"/>
    </row>
    <row r="210" spans="1:12">
      <c r="A210" s="67"/>
      <c r="B210" s="3"/>
      <c r="C210" s="2"/>
      <c r="D210" s="65"/>
      <c r="E210" s="66"/>
      <c r="F210" s="67"/>
      <c r="G210" s="67"/>
      <c r="H210" s="68"/>
      <c r="I210" s="67"/>
      <c r="J210" s="274"/>
      <c r="K210" s="253"/>
      <c r="L210" s="299"/>
    </row>
    <row r="211" spans="1:12">
      <c r="A211" s="67"/>
      <c r="B211" s="3"/>
      <c r="C211" s="22"/>
      <c r="D211" s="92"/>
      <c r="E211" s="93"/>
      <c r="F211" s="94"/>
      <c r="G211" s="94"/>
      <c r="H211" s="95"/>
      <c r="I211" s="266"/>
      <c r="J211" s="274"/>
      <c r="K211" s="253"/>
      <c r="L211" s="299"/>
    </row>
    <row r="212" spans="1:12">
      <c r="A212" s="67"/>
      <c r="B212" s="3"/>
      <c r="C212" s="2"/>
      <c r="D212" s="65"/>
      <c r="E212" s="66"/>
      <c r="F212" s="67"/>
      <c r="G212" s="67"/>
      <c r="H212" s="68"/>
      <c r="I212" s="67"/>
      <c r="J212" s="274"/>
      <c r="K212" s="253"/>
      <c r="L212" s="299"/>
    </row>
    <row r="213" spans="1:12">
      <c r="A213" s="67"/>
      <c r="B213" s="3"/>
      <c r="C213" s="2"/>
      <c r="D213" s="65"/>
      <c r="E213" s="66"/>
      <c r="F213" s="67"/>
      <c r="G213" s="67"/>
      <c r="H213" s="68"/>
      <c r="I213" s="67"/>
      <c r="J213" s="274"/>
      <c r="K213" s="253"/>
      <c r="L213" s="299"/>
    </row>
    <row r="214" spans="1:12">
      <c r="A214" s="67"/>
      <c r="B214" s="3"/>
      <c r="C214" s="2"/>
      <c r="D214" s="65"/>
      <c r="E214" s="66"/>
      <c r="F214" s="67"/>
      <c r="G214" s="67"/>
      <c r="H214" s="68"/>
      <c r="I214" s="67"/>
      <c r="J214" s="274"/>
      <c r="K214" s="253"/>
      <c r="L214" s="299"/>
    </row>
    <row r="215" spans="1:12">
      <c r="A215" s="67"/>
      <c r="B215" s="3"/>
      <c r="C215" s="22"/>
      <c r="D215" s="92"/>
      <c r="E215" s="93"/>
      <c r="F215" s="94"/>
      <c r="G215" s="94"/>
      <c r="H215" s="95"/>
      <c r="I215" s="266"/>
      <c r="J215" s="274"/>
      <c r="K215" s="253"/>
      <c r="L215" s="299"/>
    </row>
    <row r="216" spans="1:12">
      <c r="A216" s="67"/>
      <c r="B216" s="3"/>
      <c r="C216" s="22"/>
      <c r="D216" s="92"/>
      <c r="E216" s="93"/>
      <c r="F216" s="94"/>
      <c r="G216" s="94"/>
      <c r="H216" s="95"/>
      <c r="I216" s="266"/>
      <c r="J216" s="274"/>
      <c r="K216" s="253"/>
      <c r="L216" s="299"/>
    </row>
    <row r="217" spans="1:12">
      <c r="A217" s="67"/>
      <c r="B217" s="3"/>
      <c r="C217" s="2"/>
      <c r="D217" s="65"/>
      <c r="E217" s="66"/>
      <c r="F217" s="67"/>
      <c r="G217" s="67"/>
      <c r="H217" s="68"/>
      <c r="I217" s="67"/>
      <c r="J217" s="274"/>
      <c r="K217" s="253"/>
      <c r="L217" s="299"/>
    </row>
    <row r="218" spans="1:12">
      <c r="A218" s="67"/>
      <c r="B218" s="3"/>
      <c r="C218" s="2"/>
      <c r="D218" s="65"/>
      <c r="E218" s="66"/>
      <c r="F218" s="67"/>
      <c r="G218" s="67"/>
      <c r="H218" s="68"/>
      <c r="I218" s="67"/>
      <c r="J218" s="274"/>
      <c r="K218" s="253"/>
      <c r="L218" s="299"/>
    </row>
    <row r="219" spans="1:12">
      <c r="A219" s="67"/>
      <c r="B219" s="3"/>
      <c r="C219" s="2"/>
      <c r="D219" s="65"/>
      <c r="E219" s="66"/>
      <c r="F219" s="67"/>
      <c r="G219" s="67"/>
      <c r="H219" s="68"/>
      <c r="I219" s="67"/>
      <c r="J219" s="274"/>
      <c r="K219" s="253"/>
      <c r="L219" s="299"/>
    </row>
    <row r="220" spans="1:12">
      <c r="A220" s="67"/>
      <c r="B220" s="3"/>
      <c r="C220" s="2"/>
      <c r="D220" s="65"/>
      <c r="E220" s="66"/>
      <c r="F220" s="67"/>
      <c r="G220" s="67"/>
      <c r="H220" s="68"/>
      <c r="I220" s="67"/>
      <c r="J220" s="274"/>
      <c r="K220" s="253"/>
      <c r="L220" s="299"/>
    </row>
    <row r="221" spans="1:12">
      <c r="A221" s="67"/>
      <c r="B221" s="3"/>
      <c r="C221" s="2"/>
      <c r="D221" s="65"/>
      <c r="E221" s="66"/>
      <c r="F221" s="67"/>
      <c r="G221" s="67"/>
      <c r="H221" s="68"/>
      <c r="I221" s="67"/>
      <c r="J221" s="274"/>
      <c r="K221" s="253"/>
      <c r="L221" s="299"/>
    </row>
    <row r="222" spans="1:12">
      <c r="A222" s="67"/>
      <c r="B222" s="3"/>
      <c r="C222" s="2"/>
      <c r="D222" s="65"/>
      <c r="E222" s="66"/>
      <c r="F222" s="67"/>
      <c r="G222" s="67"/>
      <c r="H222" s="68"/>
      <c r="I222" s="67"/>
      <c r="J222" s="274"/>
      <c r="K222" s="253"/>
      <c r="L222" s="299"/>
    </row>
    <row r="223" spans="1:12">
      <c r="A223" s="67"/>
      <c r="B223" s="3"/>
      <c r="C223" s="22"/>
      <c r="D223" s="92"/>
      <c r="E223" s="93"/>
      <c r="F223" s="94"/>
      <c r="G223" s="94"/>
      <c r="H223" s="95"/>
      <c r="I223" s="266"/>
      <c r="J223" s="274"/>
      <c r="K223" s="253"/>
      <c r="L223" s="300"/>
    </row>
    <row r="224" spans="1:12">
      <c r="A224" s="67"/>
      <c r="B224" s="3"/>
      <c r="C224" s="2"/>
      <c r="D224" s="65"/>
      <c r="E224" s="66"/>
      <c r="F224" s="67"/>
      <c r="G224" s="67"/>
      <c r="H224" s="68"/>
      <c r="I224" s="67"/>
      <c r="J224" s="274"/>
      <c r="K224" s="253"/>
      <c r="L224" s="300"/>
    </row>
    <row r="225" spans="1:12">
      <c r="A225" s="96"/>
      <c r="B225" s="23"/>
      <c r="C225" s="2"/>
      <c r="D225" s="92"/>
      <c r="E225" s="98"/>
      <c r="F225" s="99"/>
      <c r="G225" s="99"/>
      <c r="H225" s="95"/>
      <c r="I225" s="266"/>
      <c r="J225" s="274"/>
      <c r="K225" s="253"/>
      <c r="L225" s="300"/>
    </row>
    <row r="226" spans="1:12">
      <c r="A226" s="67"/>
      <c r="B226" s="3"/>
      <c r="C226" s="2"/>
      <c r="D226" s="65"/>
      <c r="E226" s="66"/>
      <c r="F226" s="67"/>
      <c r="G226" s="67"/>
      <c r="H226" s="68"/>
      <c r="I226" s="67"/>
      <c r="J226" s="274"/>
      <c r="K226" s="253"/>
      <c r="L226" s="300"/>
    </row>
    <row r="227" spans="1:12">
      <c r="A227" s="67"/>
      <c r="B227" s="3"/>
      <c r="C227" s="2"/>
      <c r="D227" s="65"/>
      <c r="E227" s="66"/>
      <c r="F227" s="67"/>
      <c r="G227" s="67"/>
      <c r="H227" s="68"/>
      <c r="I227" s="67"/>
      <c r="J227" s="274"/>
      <c r="K227" s="253"/>
      <c r="L227" s="300"/>
    </row>
    <row r="228" spans="1:12">
      <c r="A228" s="67"/>
      <c r="B228" s="3"/>
      <c r="C228" s="2"/>
      <c r="D228" s="65"/>
      <c r="E228" s="66"/>
      <c r="F228" s="67"/>
      <c r="G228" s="67"/>
      <c r="H228" s="68"/>
      <c r="I228" s="67"/>
      <c r="J228" s="274"/>
      <c r="K228" s="253"/>
      <c r="L228" s="300"/>
    </row>
    <row r="229" spans="1:12">
      <c r="A229" s="67"/>
      <c r="B229" s="3"/>
      <c r="C229" s="2"/>
      <c r="D229" s="65"/>
      <c r="E229" s="66"/>
      <c r="F229" s="67"/>
      <c r="G229" s="67"/>
      <c r="H229" s="68"/>
      <c r="I229" s="67"/>
      <c r="J229" s="274"/>
      <c r="K229" s="253"/>
      <c r="L229" s="300"/>
    </row>
    <row r="230" spans="1:12">
      <c r="A230" s="67"/>
      <c r="B230" s="3"/>
      <c r="C230" s="22"/>
      <c r="D230" s="92"/>
      <c r="E230" s="93"/>
      <c r="F230" s="94"/>
      <c r="G230" s="94"/>
      <c r="H230" s="95"/>
      <c r="I230" s="266"/>
      <c r="J230" s="274"/>
      <c r="K230" s="253"/>
      <c r="L230" s="300"/>
    </row>
    <row r="231" spans="1:12">
      <c r="A231" s="67"/>
      <c r="B231" s="3"/>
      <c r="C231" s="2"/>
      <c r="D231" s="65"/>
      <c r="E231" s="66"/>
      <c r="F231" s="67"/>
      <c r="G231" s="67"/>
      <c r="H231" s="68"/>
      <c r="I231" s="67"/>
      <c r="J231" s="274"/>
      <c r="K231" s="253"/>
      <c r="L231" s="300"/>
    </row>
    <row r="232" spans="1:12">
      <c r="A232" s="67"/>
      <c r="B232" s="3"/>
      <c r="C232" s="2"/>
      <c r="D232" s="65"/>
      <c r="E232" s="66"/>
      <c r="F232" s="67"/>
      <c r="G232" s="67"/>
      <c r="H232" s="68"/>
      <c r="I232" s="67"/>
      <c r="J232" s="274"/>
      <c r="K232" s="253"/>
      <c r="L232" s="300"/>
    </row>
    <row r="233" spans="1:12">
      <c r="A233" s="67"/>
      <c r="B233" s="3"/>
      <c r="C233" s="2"/>
      <c r="D233" s="65"/>
      <c r="E233" s="66"/>
      <c r="F233" s="67"/>
      <c r="G233" s="67"/>
      <c r="H233" s="68"/>
      <c r="I233" s="67"/>
      <c r="J233" s="274"/>
      <c r="K233" s="253"/>
      <c r="L233" s="300"/>
    </row>
    <row r="234" spans="1:12">
      <c r="A234" s="67"/>
      <c r="B234" s="3"/>
      <c r="C234" s="22"/>
      <c r="D234" s="92"/>
      <c r="E234" s="93"/>
      <c r="F234" s="94"/>
      <c r="G234" s="94"/>
      <c r="H234" s="95"/>
      <c r="I234" s="266"/>
      <c r="J234" s="274"/>
      <c r="K234" s="253"/>
      <c r="L234" s="299"/>
    </row>
    <row r="235" spans="1:12">
      <c r="A235" s="67"/>
      <c r="B235" s="3"/>
      <c r="C235" s="2"/>
      <c r="D235" s="65"/>
      <c r="E235" s="66"/>
      <c r="F235" s="67"/>
      <c r="G235" s="67"/>
      <c r="H235" s="68"/>
      <c r="I235" s="67"/>
      <c r="J235" s="274"/>
      <c r="K235" s="253"/>
      <c r="L235" s="299"/>
    </row>
    <row r="236" spans="1:12">
      <c r="A236" s="67"/>
      <c r="B236" s="3"/>
      <c r="C236" s="2"/>
      <c r="D236" s="65"/>
      <c r="E236" s="66"/>
      <c r="F236" s="67"/>
      <c r="G236" s="67"/>
      <c r="H236" s="68"/>
      <c r="I236" s="67"/>
      <c r="J236" s="274"/>
      <c r="K236" s="253"/>
      <c r="L236" s="299"/>
    </row>
    <row r="237" spans="1:12">
      <c r="A237" s="67"/>
      <c r="B237" s="3"/>
      <c r="C237" s="2"/>
      <c r="D237" s="65"/>
      <c r="E237" s="66"/>
      <c r="F237" s="67"/>
      <c r="G237" s="67"/>
      <c r="H237" s="68"/>
      <c r="I237" s="67"/>
      <c r="J237" s="274"/>
      <c r="K237" s="253"/>
      <c r="L237" s="299"/>
    </row>
    <row r="238" spans="1:12">
      <c r="A238" s="67"/>
      <c r="B238" s="3"/>
      <c r="C238" s="2"/>
      <c r="D238" s="65"/>
      <c r="E238" s="66"/>
      <c r="F238" s="67"/>
      <c r="G238" s="67"/>
      <c r="H238" s="68"/>
      <c r="I238" s="67"/>
      <c r="J238" s="274"/>
      <c r="K238" s="253"/>
      <c r="L238" s="299"/>
    </row>
    <row r="239" spans="1:12">
      <c r="A239" s="67"/>
      <c r="B239" s="3"/>
      <c r="C239" s="2"/>
      <c r="D239" s="65"/>
      <c r="E239" s="66"/>
      <c r="F239" s="67"/>
      <c r="G239" s="67"/>
      <c r="H239" s="68"/>
      <c r="I239" s="67"/>
      <c r="J239" s="274"/>
      <c r="K239" s="253"/>
      <c r="L239" s="299"/>
    </row>
    <row r="240" spans="1:12">
      <c r="A240" s="67"/>
      <c r="B240" s="3"/>
      <c r="C240" s="22"/>
      <c r="D240" s="92"/>
      <c r="E240" s="93"/>
      <c r="F240" s="94"/>
      <c r="G240" s="94"/>
      <c r="H240" s="95"/>
      <c r="I240" s="266"/>
      <c r="J240" s="274"/>
      <c r="K240" s="253"/>
      <c r="L240" s="299"/>
    </row>
    <row r="241" spans="1:12">
      <c r="A241" s="67"/>
      <c r="B241" s="3"/>
      <c r="C241" s="22"/>
      <c r="D241" s="92"/>
      <c r="E241" s="93"/>
      <c r="F241" s="94"/>
      <c r="G241" s="94"/>
      <c r="H241" s="95"/>
      <c r="I241" s="266"/>
      <c r="J241" s="274"/>
      <c r="K241" s="253"/>
      <c r="L241" s="299"/>
    </row>
    <row r="242" spans="1:12">
      <c r="A242" s="67"/>
      <c r="B242" s="3"/>
      <c r="C242" s="22"/>
      <c r="D242" s="92"/>
      <c r="E242" s="93"/>
      <c r="F242" s="94"/>
      <c r="G242" s="94"/>
      <c r="H242" s="95"/>
      <c r="I242" s="266"/>
      <c r="J242" s="274"/>
      <c r="K242" s="253"/>
      <c r="L242" s="299"/>
    </row>
    <row r="243" spans="1:12">
      <c r="A243" s="67"/>
      <c r="B243" s="3"/>
      <c r="C243" s="2"/>
      <c r="D243" s="65"/>
      <c r="E243" s="66"/>
      <c r="F243" s="67"/>
      <c r="G243" s="67"/>
      <c r="H243" s="68"/>
      <c r="I243" s="67"/>
      <c r="J243" s="274"/>
      <c r="K243" s="253"/>
      <c r="L243" s="299"/>
    </row>
    <row r="244" spans="1:12">
      <c r="A244" s="67"/>
      <c r="B244" s="3"/>
      <c r="C244" s="22"/>
      <c r="D244" s="92"/>
      <c r="E244" s="93"/>
      <c r="F244" s="94"/>
      <c r="G244" s="94"/>
      <c r="H244" s="95"/>
      <c r="I244" s="266"/>
      <c r="J244" s="274"/>
      <c r="K244" s="253"/>
      <c r="L244" s="299"/>
    </row>
    <row r="245" spans="1:12">
      <c r="A245" s="67"/>
      <c r="B245" s="3"/>
      <c r="C245" s="2"/>
      <c r="D245" s="65"/>
      <c r="E245" s="66"/>
      <c r="F245" s="67"/>
      <c r="G245" s="67"/>
      <c r="H245" s="68"/>
      <c r="I245" s="67"/>
      <c r="J245" s="274"/>
      <c r="K245" s="253"/>
      <c r="L245" s="299"/>
    </row>
    <row r="246" spans="1:12">
      <c r="A246" s="67"/>
      <c r="B246" s="24"/>
      <c r="C246" s="2"/>
      <c r="D246" s="65"/>
      <c r="E246" s="66"/>
      <c r="F246" s="67"/>
      <c r="G246" s="67"/>
      <c r="H246" s="68"/>
      <c r="I246" s="67"/>
      <c r="J246" s="274"/>
      <c r="K246" s="253"/>
      <c r="L246" s="299"/>
    </row>
    <row r="247" spans="1:12">
      <c r="A247" s="67"/>
      <c r="B247" s="24"/>
      <c r="C247" s="2"/>
      <c r="D247" s="65"/>
      <c r="E247" s="66"/>
      <c r="F247" s="67"/>
      <c r="G247" s="67"/>
      <c r="H247" s="68"/>
      <c r="I247" s="67"/>
      <c r="J247" s="274"/>
      <c r="K247" s="253"/>
      <c r="L247" s="299"/>
    </row>
    <row r="248" spans="1:12">
      <c r="A248" s="67"/>
      <c r="B248" s="24"/>
      <c r="C248" s="2"/>
      <c r="D248" s="65"/>
      <c r="E248" s="66"/>
      <c r="F248" s="67"/>
      <c r="G248" s="67"/>
      <c r="H248" s="68"/>
      <c r="I248" s="67"/>
      <c r="J248" s="274"/>
      <c r="K248" s="253"/>
      <c r="L248" s="299"/>
    </row>
    <row r="249" spans="1:12">
      <c r="A249" s="67"/>
      <c r="B249" s="24"/>
      <c r="C249" s="2"/>
      <c r="D249" s="65"/>
      <c r="E249" s="66"/>
      <c r="F249" s="67"/>
      <c r="G249" s="67"/>
      <c r="H249" s="68"/>
      <c r="I249" s="67"/>
      <c r="J249" s="274"/>
      <c r="K249" s="253"/>
      <c r="L249" s="299"/>
    </row>
    <row r="250" spans="1:12">
      <c r="A250" s="67"/>
      <c r="B250" s="24"/>
      <c r="C250" s="2"/>
      <c r="D250" s="65"/>
      <c r="E250" s="66"/>
      <c r="F250" s="67"/>
      <c r="G250" s="67"/>
      <c r="H250" s="68"/>
      <c r="I250" s="67"/>
      <c r="J250" s="274"/>
      <c r="K250" s="253"/>
      <c r="L250" s="299"/>
    </row>
    <row r="251" spans="1:12">
      <c r="A251" s="67"/>
      <c r="B251" s="24"/>
      <c r="C251" s="22"/>
      <c r="D251" s="92"/>
      <c r="E251" s="93"/>
      <c r="F251" s="94"/>
      <c r="G251" s="94"/>
      <c r="H251" s="95"/>
      <c r="I251" s="266"/>
      <c r="J251" s="274"/>
      <c r="K251" s="253"/>
      <c r="L251" s="299"/>
    </row>
    <row r="252" spans="1:12">
      <c r="A252" s="67"/>
      <c r="B252" s="24"/>
      <c r="C252" s="2"/>
      <c r="D252" s="65"/>
      <c r="E252" s="66"/>
      <c r="F252" s="67"/>
      <c r="G252" s="67"/>
      <c r="H252" s="68"/>
      <c r="I252" s="67"/>
      <c r="J252" s="274"/>
      <c r="K252" s="253"/>
      <c r="L252" s="299"/>
    </row>
    <row r="253" spans="1:12">
      <c r="A253" s="67"/>
      <c r="B253" s="24"/>
      <c r="C253" s="25"/>
      <c r="D253" s="100"/>
      <c r="E253" s="93"/>
      <c r="F253" s="95"/>
      <c r="G253" s="95"/>
      <c r="H253" s="95"/>
      <c r="I253" s="266"/>
      <c r="J253" s="274"/>
      <c r="K253" s="253"/>
      <c r="L253" s="299"/>
    </row>
    <row r="254" spans="1:12">
      <c r="A254" s="67"/>
      <c r="B254" s="24"/>
      <c r="C254" s="25"/>
      <c r="D254" s="100"/>
      <c r="E254" s="93"/>
      <c r="F254" s="95"/>
      <c r="G254" s="95"/>
      <c r="H254" s="95"/>
      <c r="I254" s="266"/>
      <c r="J254" s="274"/>
      <c r="K254" s="253"/>
      <c r="L254" s="299"/>
    </row>
    <row r="255" spans="1:12">
      <c r="A255" s="67"/>
      <c r="B255" s="24"/>
      <c r="C255" s="2"/>
      <c r="D255" s="65"/>
      <c r="E255" s="66"/>
      <c r="F255" s="67"/>
      <c r="G255" s="67"/>
      <c r="H255" s="68"/>
      <c r="I255" s="67"/>
      <c r="J255" s="274"/>
      <c r="K255" s="253"/>
      <c r="L255" s="299"/>
    </row>
    <row r="256" spans="1:12">
      <c r="A256" s="67"/>
      <c r="B256" s="24"/>
      <c r="C256" s="22"/>
      <c r="D256" s="92"/>
      <c r="E256" s="93"/>
      <c r="F256" s="94"/>
      <c r="G256" s="94"/>
      <c r="H256" s="95"/>
      <c r="I256" s="266"/>
      <c r="J256" s="274"/>
      <c r="K256" s="253"/>
      <c r="L256" s="299"/>
    </row>
    <row r="257" spans="1:12">
      <c r="A257" s="67"/>
      <c r="B257" s="24"/>
      <c r="C257" s="2"/>
      <c r="D257" s="65"/>
      <c r="E257" s="66"/>
      <c r="F257" s="67"/>
      <c r="G257" s="67"/>
      <c r="H257" s="68"/>
      <c r="I257" s="67"/>
      <c r="J257" s="274"/>
      <c r="K257" s="253"/>
      <c r="L257" s="299"/>
    </row>
    <row r="258" spans="1:12">
      <c r="A258" s="67"/>
      <c r="B258" s="24"/>
      <c r="C258" s="2"/>
      <c r="D258" s="65"/>
      <c r="E258" s="66"/>
      <c r="F258" s="67"/>
      <c r="G258" s="67"/>
      <c r="H258" s="68"/>
      <c r="I258" s="67"/>
      <c r="J258" s="274"/>
      <c r="K258" s="253"/>
      <c r="L258" s="299"/>
    </row>
    <row r="259" spans="1:12">
      <c r="A259" s="67"/>
      <c r="B259" s="24"/>
      <c r="C259" s="2"/>
      <c r="D259" s="65"/>
      <c r="E259" s="66"/>
      <c r="F259" s="67"/>
      <c r="G259" s="67"/>
      <c r="H259" s="68"/>
      <c r="I259" s="67"/>
      <c r="J259" s="274"/>
      <c r="K259" s="253"/>
      <c r="L259" s="299"/>
    </row>
    <row r="260" spans="1:12">
      <c r="A260" s="67"/>
      <c r="B260" s="24"/>
      <c r="C260" s="2"/>
      <c r="D260" s="65"/>
      <c r="E260" s="66"/>
      <c r="F260" s="67"/>
      <c r="G260" s="67"/>
      <c r="H260" s="68"/>
      <c r="I260" s="67"/>
      <c r="J260" s="274"/>
      <c r="K260" s="253"/>
      <c r="L260" s="299"/>
    </row>
    <row r="261" spans="1:12">
      <c r="A261" s="67"/>
      <c r="B261" s="24"/>
      <c r="C261" s="26"/>
      <c r="D261" s="100"/>
      <c r="E261" s="93"/>
      <c r="F261" s="95"/>
      <c r="G261" s="95"/>
      <c r="H261" s="95"/>
      <c r="I261" s="266"/>
      <c r="J261" s="274"/>
      <c r="K261" s="253"/>
      <c r="L261" s="299"/>
    </row>
    <row r="262" spans="1:12">
      <c r="A262" s="67"/>
      <c r="B262" s="24"/>
      <c r="C262" s="2"/>
      <c r="D262" s="65"/>
      <c r="E262" s="66"/>
      <c r="F262" s="67"/>
      <c r="G262" s="67"/>
      <c r="H262" s="68"/>
      <c r="I262" s="67"/>
      <c r="J262" s="274"/>
      <c r="K262" s="253"/>
      <c r="L262" s="299"/>
    </row>
    <row r="263" spans="1:12">
      <c r="A263" s="67"/>
      <c r="B263" s="24"/>
      <c r="C263" s="2"/>
      <c r="D263" s="65"/>
      <c r="E263" s="66"/>
      <c r="F263" s="67"/>
      <c r="G263" s="67"/>
      <c r="H263" s="68"/>
      <c r="I263" s="67"/>
      <c r="J263" s="274"/>
      <c r="K263" s="253"/>
      <c r="L263" s="299"/>
    </row>
    <row r="264" spans="1:12">
      <c r="A264" s="67"/>
      <c r="B264" s="24"/>
      <c r="C264" s="27"/>
      <c r="D264" s="65"/>
      <c r="E264" s="66"/>
      <c r="F264" s="67"/>
      <c r="G264" s="67"/>
      <c r="H264" s="68"/>
      <c r="I264" s="67"/>
      <c r="J264" s="274"/>
      <c r="K264" s="253"/>
      <c r="L264" s="299"/>
    </row>
    <row r="265" spans="1:12">
      <c r="A265" s="67"/>
      <c r="B265" s="24"/>
      <c r="C265" s="2"/>
      <c r="D265" s="65"/>
      <c r="E265" s="66"/>
      <c r="F265" s="67"/>
      <c r="G265" s="67"/>
      <c r="H265" s="68"/>
      <c r="I265" s="67"/>
      <c r="J265" s="274"/>
      <c r="K265" s="253"/>
      <c r="L265" s="299"/>
    </row>
    <row r="266" spans="1:12">
      <c r="A266" s="67"/>
      <c r="B266" s="24"/>
      <c r="C266" s="2"/>
      <c r="D266" s="65"/>
      <c r="E266" s="66"/>
      <c r="F266" s="67"/>
      <c r="G266" s="67"/>
      <c r="H266" s="68"/>
      <c r="I266" s="67"/>
      <c r="J266" s="274"/>
      <c r="K266" s="253"/>
      <c r="L266" s="299"/>
    </row>
    <row r="267" spans="1:12">
      <c r="A267" s="67"/>
      <c r="B267" s="24"/>
      <c r="C267" s="2"/>
      <c r="D267" s="65"/>
      <c r="E267" s="66"/>
      <c r="F267" s="67"/>
      <c r="G267" s="67"/>
      <c r="H267" s="68"/>
      <c r="I267" s="67"/>
      <c r="J267" s="274"/>
      <c r="K267" s="253"/>
      <c r="L267" s="299"/>
    </row>
    <row r="268" spans="1:12">
      <c r="A268" s="67"/>
      <c r="B268" s="24"/>
      <c r="C268" s="25"/>
      <c r="D268" s="100"/>
      <c r="E268" s="93"/>
      <c r="F268" s="95"/>
      <c r="G268" s="95"/>
      <c r="H268" s="95"/>
      <c r="I268" s="266"/>
      <c r="J268" s="274"/>
      <c r="K268" s="253"/>
      <c r="L268" s="299"/>
    </row>
    <row r="269" spans="1:12">
      <c r="A269" s="71"/>
      <c r="B269" s="28"/>
      <c r="C269" s="29"/>
      <c r="D269" s="101"/>
      <c r="E269" s="102"/>
      <c r="F269" s="103"/>
      <c r="G269" s="103"/>
      <c r="H269" s="104"/>
      <c r="I269" s="71"/>
      <c r="J269" s="274"/>
      <c r="K269" s="253"/>
      <c r="L269" s="299"/>
    </row>
    <row r="270" spans="1:12">
      <c r="A270" s="71"/>
      <c r="B270" s="11"/>
      <c r="C270" s="6"/>
      <c r="D270" s="69"/>
      <c r="E270" s="70"/>
      <c r="F270" s="71"/>
      <c r="G270" s="71"/>
      <c r="H270" s="72"/>
      <c r="I270" s="71"/>
      <c r="J270" s="274"/>
      <c r="K270" s="253"/>
      <c r="L270" s="299"/>
    </row>
    <row r="271" spans="1:12">
      <c r="A271" s="71"/>
      <c r="B271" s="11"/>
      <c r="C271" s="6"/>
      <c r="D271" s="69"/>
      <c r="E271" s="70"/>
      <c r="F271" s="71"/>
      <c r="G271" s="71"/>
      <c r="H271" s="72"/>
      <c r="I271" s="71"/>
      <c r="J271" s="274"/>
      <c r="K271" s="253"/>
      <c r="L271" s="299"/>
    </row>
    <row r="272" spans="1:12">
      <c r="A272" s="71"/>
      <c r="B272" s="11"/>
      <c r="C272" s="6"/>
      <c r="D272" s="69"/>
      <c r="E272" s="70"/>
      <c r="F272" s="71"/>
      <c r="G272" s="71"/>
      <c r="H272" s="72"/>
      <c r="I272" s="71"/>
      <c r="J272" s="274"/>
      <c r="K272" s="253"/>
      <c r="L272" s="299"/>
    </row>
    <row r="273" spans="1:12">
      <c r="A273" s="71"/>
      <c r="B273" s="11"/>
      <c r="C273" s="6"/>
      <c r="D273" s="69"/>
      <c r="E273" s="70"/>
      <c r="F273" s="71"/>
      <c r="G273" s="71"/>
      <c r="H273" s="72"/>
      <c r="I273" s="71"/>
      <c r="J273" s="274"/>
      <c r="K273" s="253"/>
      <c r="L273" s="299"/>
    </row>
    <row r="274" spans="1:12">
      <c r="A274" s="71"/>
      <c r="B274" s="11"/>
      <c r="C274" s="6"/>
      <c r="D274" s="69"/>
      <c r="E274" s="70"/>
      <c r="F274" s="71"/>
      <c r="G274" s="71"/>
      <c r="H274" s="72"/>
      <c r="I274" s="71"/>
      <c r="J274" s="274"/>
      <c r="K274" s="253"/>
      <c r="L274" s="299"/>
    </row>
    <row r="275" spans="1:12">
      <c r="A275" s="71"/>
      <c r="B275" s="11"/>
      <c r="C275" s="6"/>
      <c r="D275" s="69"/>
      <c r="E275" s="70"/>
      <c r="F275" s="71"/>
      <c r="G275" s="71"/>
      <c r="H275" s="72"/>
      <c r="I275" s="71"/>
      <c r="J275" s="274"/>
      <c r="K275" s="253"/>
      <c r="L275" s="299"/>
    </row>
    <row r="276" spans="1:12">
      <c r="A276" s="71"/>
      <c r="B276" s="11"/>
      <c r="C276" s="6"/>
      <c r="D276" s="69"/>
      <c r="E276" s="70"/>
      <c r="F276" s="71"/>
      <c r="G276" s="71"/>
      <c r="H276" s="72"/>
      <c r="I276" s="71"/>
      <c r="J276" s="274"/>
      <c r="K276" s="253"/>
      <c r="L276" s="299"/>
    </row>
    <row r="277" spans="1:12">
      <c r="A277" s="71"/>
      <c r="B277" s="11"/>
      <c r="C277" s="6"/>
      <c r="D277" s="69"/>
      <c r="E277" s="70"/>
      <c r="F277" s="71"/>
      <c r="G277" s="71"/>
      <c r="H277" s="72"/>
      <c r="I277" s="71"/>
      <c r="J277" s="274"/>
      <c r="K277" s="253"/>
      <c r="L277" s="299"/>
    </row>
    <row r="278" spans="1:12">
      <c r="A278" s="71"/>
      <c r="B278" s="11"/>
      <c r="C278" s="6"/>
      <c r="D278" s="69"/>
      <c r="E278" s="70"/>
      <c r="F278" s="71"/>
      <c r="G278" s="71"/>
      <c r="H278" s="72"/>
      <c r="I278" s="71"/>
      <c r="J278" s="274"/>
      <c r="K278" s="253"/>
      <c r="L278" s="299"/>
    </row>
    <row r="279" spans="1:12">
      <c r="A279" s="71"/>
      <c r="B279" s="11"/>
      <c r="C279" s="6"/>
      <c r="D279" s="69"/>
      <c r="E279" s="70"/>
      <c r="F279" s="71"/>
      <c r="G279" s="71"/>
      <c r="H279" s="72"/>
      <c r="I279" s="71"/>
      <c r="J279" s="274"/>
      <c r="K279" s="253"/>
      <c r="L279" s="299"/>
    </row>
    <row r="280" spans="1:12">
      <c r="A280" s="71"/>
      <c r="B280" s="11"/>
      <c r="C280" s="6"/>
      <c r="D280" s="69"/>
      <c r="E280" s="70"/>
      <c r="F280" s="71"/>
      <c r="G280" s="71"/>
      <c r="H280" s="72"/>
      <c r="I280" s="71"/>
      <c r="J280" s="274"/>
      <c r="K280" s="253"/>
      <c r="L280" s="299"/>
    </row>
    <row r="281" spans="1:12">
      <c r="A281" s="71"/>
      <c r="B281" s="11"/>
      <c r="C281" s="6"/>
      <c r="D281" s="69"/>
      <c r="E281" s="70"/>
      <c r="F281" s="71"/>
      <c r="G281" s="71"/>
      <c r="H281" s="72"/>
      <c r="I281" s="71"/>
      <c r="J281" s="274"/>
      <c r="K281" s="253"/>
      <c r="L281" s="299"/>
    </row>
    <row r="282" spans="1:12">
      <c r="A282" s="71"/>
      <c r="B282" s="11"/>
      <c r="C282" s="30"/>
      <c r="D282" s="105"/>
      <c r="E282" s="106"/>
      <c r="F282" s="107"/>
      <c r="G282" s="107"/>
      <c r="H282" s="108"/>
      <c r="I282" s="284"/>
      <c r="J282" s="274"/>
      <c r="K282" s="253"/>
      <c r="L282" s="299"/>
    </row>
    <row r="283" spans="1:12">
      <c r="A283" s="71"/>
      <c r="B283" s="11"/>
      <c r="C283" s="6"/>
      <c r="D283" s="69"/>
      <c r="E283" s="70"/>
      <c r="F283" s="71"/>
      <c r="G283" s="71"/>
      <c r="H283" s="72"/>
      <c r="I283" s="71"/>
      <c r="J283" s="274"/>
      <c r="K283" s="253"/>
      <c r="L283" s="299"/>
    </row>
    <row r="284" spans="1:12">
      <c r="A284" s="71"/>
      <c r="B284" s="11"/>
      <c r="C284" s="6"/>
      <c r="D284" s="69"/>
      <c r="E284" s="70"/>
      <c r="F284" s="71"/>
      <c r="G284" s="71"/>
      <c r="H284" s="72"/>
      <c r="I284" s="71"/>
      <c r="J284" s="274"/>
      <c r="K284" s="253"/>
      <c r="L284" s="299"/>
    </row>
    <row r="285" spans="1:12">
      <c r="A285" s="71"/>
      <c r="B285" s="11"/>
      <c r="C285" s="30"/>
      <c r="D285" s="105"/>
      <c r="E285" s="106"/>
      <c r="F285" s="107"/>
      <c r="G285" s="107"/>
      <c r="H285" s="108"/>
      <c r="I285" s="284"/>
      <c r="J285" s="274"/>
      <c r="K285" s="253"/>
      <c r="L285" s="299"/>
    </row>
    <row r="286" spans="1:12">
      <c r="A286" s="71"/>
      <c r="B286" s="11"/>
      <c r="C286" s="6"/>
      <c r="D286" s="69"/>
      <c r="E286" s="70"/>
      <c r="F286" s="71"/>
      <c r="G286" s="71"/>
      <c r="H286" s="72"/>
      <c r="I286" s="71"/>
      <c r="J286" s="274"/>
      <c r="K286" s="253"/>
      <c r="L286" s="299"/>
    </row>
    <row r="287" spans="1:12">
      <c r="A287" s="71"/>
      <c r="B287" s="11"/>
      <c r="C287" s="30"/>
      <c r="D287" s="105"/>
      <c r="E287" s="106"/>
      <c r="F287" s="107"/>
      <c r="G287" s="107"/>
      <c r="H287" s="108"/>
      <c r="I287" s="284"/>
      <c r="J287" s="274"/>
      <c r="K287" s="253"/>
      <c r="L287" s="299"/>
    </row>
    <row r="288" spans="1:12">
      <c r="A288" s="71"/>
      <c r="B288" s="11"/>
      <c r="C288" s="6"/>
      <c r="D288" s="69"/>
      <c r="E288" s="70"/>
      <c r="F288" s="71"/>
      <c r="G288" s="71"/>
      <c r="H288" s="72"/>
      <c r="I288" s="71"/>
      <c r="J288" s="274"/>
      <c r="K288" s="253"/>
      <c r="L288" s="299"/>
    </row>
    <row r="289" spans="1:12">
      <c r="A289" s="71"/>
      <c r="B289" s="11"/>
      <c r="C289" s="6"/>
      <c r="D289" s="69"/>
      <c r="E289" s="70"/>
      <c r="F289" s="71"/>
      <c r="G289" s="71"/>
      <c r="H289" s="72"/>
      <c r="I289" s="71"/>
      <c r="J289" s="274"/>
      <c r="K289" s="253"/>
      <c r="L289" s="299"/>
    </row>
    <row r="290" spans="1:12">
      <c r="A290" s="71"/>
      <c r="B290" s="11"/>
      <c r="C290" s="6"/>
      <c r="D290" s="69"/>
      <c r="E290" s="70"/>
      <c r="F290" s="71"/>
      <c r="G290" s="71"/>
      <c r="H290" s="72"/>
      <c r="I290" s="71"/>
      <c r="J290" s="274"/>
      <c r="K290" s="253"/>
      <c r="L290" s="299"/>
    </row>
    <row r="291" spans="1:12">
      <c r="A291" s="71"/>
      <c r="B291" s="11"/>
      <c r="C291" s="6"/>
      <c r="D291" s="69"/>
      <c r="E291" s="70"/>
      <c r="F291" s="71"/>
      <c r="G291" s="71"/>
      <c r="H291" s="72"/>
      <c r="I291" s="71"/>
      <c r="J291" s="274"/>
      <c r="K291" s="253"/>
      <c r="L291" s="299"/>
    </row>
    <row r="292" spans="1:12">
      <c r="A292" s="71"/>
      <c r="B292" s="11"/>
      <c r="C292" s="6"/>
      <c r="D292" s="69"/>
      <c r="E292" s="70"/>
      <c r="F292" s="71"/>
      <c r="G292" s="71"/>
      <c r="H292" s="72"/>
      <c r="I292" s="71"/>
      <c r="J292" s="274"/>
      <c r="K292" s="253"/>
      <c r="L292" s="299"/>
    </row>
    <row r="293" spans="1:12">
      <c r="A293" s="71"/>
      <c r="B293" s="11"/>
      <c r="C293" s="6"/>
      <c r="D293" s="69"/>
      <c r="E293" s="70"/>
      <c r="F293" s="71"/>
      <c r="G293" s="71"/>
      <c r="H293" s="72"/>
      <c r="I293" s="71"/>
      <c r="J293" s="274"/>
      <c r="K293" s="253"/>
      <c r="L293" s="299"/>
    </row>
    <row r="294" spans="1:12">
      <c r="A294" s="71"/>
      <c r="B294" s="11"/>
      <c r="C294" s="30"/>
      <c r="D294" s="105"/>
      <c r="E294" s="106"/>
      <c r="F294" s="107"/>
      <c r="G294" s="107"/>
      <c r="H294" s="108"/>
      <c r="I294" s="284"/>
      <c r="J294" s="274"/>
      <c r="K294" s="253"/>
      <c r="L294" s="299"/>
    </row>
    <row r="295" spans="1:12">
      <c r="A295" s="71"/>
      <c r="B295" s="11"/>
      <c r="C295" s="6"/>
      <c r="D295" s="69"/>
      <c r="E295" s="70"/>
      <c r="F295" s="71"/>
      <c r="G295" s="71"/>
      <c r="H295" s="72"/>
      <c r="I295" s="71"/>
      <c r="J295" s="274"/>
      <c r="K295" s="253"/>
      <c r="L295" s="299"/>
    </row>
    <row r="296" spans="1:12">
      <c r="A296" s="71"/>
      <c r="B296" s="11"/>
      <c r="C296" s="6"/>
      <c r="D296" s="69"/>
      <c r="E296" s="70"/>
      <c r="F296" s="71"/>
      <c r="G296" s="71"/>
      <c r="H296" s="72"/>
      <c r="I296" s="71"/>
      <c r="J296" s="274"/>
      <c r="K296" s="253"/>
      <c r="L296" s="299"/>
    </row>
    <row r="297" spans="1:12">
      <c r="A297" s="71"/>
      <c r="B297" s="11"/>
      <c r="C297" s="6"/>
      <c r="D297" s="69"/>
      <c r="E297" s="70"/>
      <c r="F297" s="71"/>
      <c r="G297" s="71"/>
      <c r="H297" s="72"/>
      <c r="I297" s="71"/>
      <c r="J297" s="274"/>
      <c r="K297" s="253"/>
      <c r="L297" s="299"/>
    </row>
    <row r="298" spans="1:12">
      <c r="A298" s="71"/>
      <c r="B298" s="11"/>
      <c r="C298" s="30"/>
      <c r="D298" s="105"/>
      <c r="E298" s="106"/>
      <c r="F298" s="107"/>
      <c r="G298" s="107"/>
      <c r="H298" s="108"/>
      <c r="I298" s="284"/>
      <c r="J298" s="274"/>
      <c r="K298" s="253"/>
      <c r="L298" s="299"/>
    </row>
    <row r="299" spans="1:12">
      <c r="A299" s="71"/>
      <c r="B299" s="11"/>
      <c r="C299" s="6"/>
      <c r="D299" s="69"/>
      <c r="E299" s="70"/>
      <c r="F299" s="71"/>
      <c r="G299" s="71"/>
      <c r="H299" s="72"/>
      <c r="I299" s="71"/>
      <c r="J299" s="274"/>
      <c r="K299" s="253"/>
      <c r="L299" s="299"/>
    </row>
    <row r="300" spans="1:12">
      <c r="A300" s="71"/>
      <c r="B300" s="11"/>
      <c r="C300" s="6"/>
      <c r="D300" s="69"/>
      <c r="E300" s="70"/>
      <c r="F300" s="71"/>
      <c r="G300" s="71"/>
      <c r="H300" s="72"/>
      <c r="I300" s="71"/>
      <c r="J300" s="274"/>
      <c r="K300" s="253"/>
      <c r="L300" s="299"/>
    </row>
    <row r="301" spans="1:12">
      <c r="A301" s="71"/>
      <c r="B301" s="11"/>
      <c r="C301" s="30"/>
      <c r="D301" s="105"/>
      <c r="E301" s="106"/>
      <c r="F301" s="107"/>
      <c r="G301" s="107"/>
      <c r="H301" s="108"/>
      <c r="I301" s="284"/>
      <c r="J301" s="274"/>
      <c r="K301" s="253"/>
      <c r="L301" s="299"/>
    </row>
    <row r="302" spans="1:12">
      <c r="A302" s="71"/>
      <c r="B302" s="11"/>
      <c r="C302" s="6"/>
      <c r="D302" s="69"/>
      <c r="E302" s="70"/>
      <c r="F302" s="71"/>
      <c r="G302" s="71"/>
      <c r="H302" s="72"/>
      <c r="I302" s="71"/>
      <c r="J302" s="274"/>
      <c r="K302" s="253"/>
      <c r="L302" s="299"/>
    </row>
    <row r="303" spans="1:12">
      <c r="A303" s="71"/>
      <c r="B303" s="11"/>
      <c r="C303" s="6"/>
      <c r="D303" s="69"/>
      <c r="E303" s="70"/>
      <c r="F303" s="71"/>
      <c r="G303" s="71"/>
      <c r="H303" s="72"/>
      <c r="I303" s="71"/>
      <c r="J303" s="274"/>
      <c r="K303" s="253"/>
      <c r="L303" s="299"/>
    </row>
    <row r="304" spans="1:12">
      <c r="A304" s="71"/>
      <c r="B304" s="11"/>
      <c r="C304" s="6"/>
      <c r="D304" s="69"/>
      <c r="E304" s="70"/>
      <c r="F304" s="71"/>
      <c r="G304" s="71"/>
      <c r="H304" s="72"/>
      <c r="I304" s="71"/>
      <c r="J304" s="274"/>
      <c r="K304" s="253"/>
      <c r="L304" s="299"/>
    </row>
    <row r="305" spans="1:12">
      <c r="A305" s="71"/>
      <c r="B305" s="11"/>
      <c r="C305" s="6"/>
      <c r="D305" s="69"/>
      <c r="E305" s="70"/>
      <c r="F305" s="71"/>
      <c r="G305" s="71"/>
      <c r="H305" s="72"/>
      <c r="I305" s="71"/>
      <c r="J305" s="274"/>
      <c r="K305" s="253"/>
      <c r="L305" s="299"/>
    </row>
    <row r="306" spans="1:12">
      <c r="A306" s="71"/>
      <c r="B306" s="11"/>
      <c r="C306" s="30"/>
      <c r="D306" s="105"/>
      <c r="E306" s="106"/>
      <c r="F306" s="107"/>
      <c r="G306" s="107"/>
      <c r="H306" s="108"/>
      <c r="I306" s="284"/>
      <c r="J306" s="274"/>
      <c r="K306" s="253"/>
      <c r="L306" s="299"/>
    </row>
    <row r="307" spans="1:12">
      <c r="A307" s="71"/>
      <c r="B307" s="11"/>
      <c r="C307" s="30"/>
      <c r="D307" s="105"/>
      <c r="E307" s="106"/>
      <c r="F307" s="107"/>
      <c r="G307" s="107"/>
      <c r="H307" s="108"/>
      <c r="I307" s="284"/>
      <c r="J307" s="274"/>
      <c r="K307" s="253"/>
      <c r="L307" s="299"/>
    </row>
    <row r="308" spans="1:12">
      <c r="A308" s="103"/>
      <c r="B308" s="28"/>
      <c r="C308" s="29"/>
      <c r="D308" s="101"/>
      <c r="E308" s="102"/>
      <c r="F308" s="103"/>
      <c r="G308" s="103"/>
      <c r="H308" s="104"/>
      <c r="I308" s="71"/>
      <c r="J308" s="274"/>
      <c r="K308" s="253"/>
      <c r="L308" s="299"/>
    </row>
    <row r="309" spans="1:12">
      <c r="A309" s="71"/>
      <c r="B309" s="11"/>
      <c r="C309" s="6"/>
      <c r="D309" s="69"/>
      <c r="E309" s="70"/>
      <c r="F309" s="71"/>
      <c r="G309" s="71"/>
      <c r="H309" s="72"/>
      <c r="I309" s="71"/>
      <c r="J309" s="274"/>
      <c r="K309" s="253"/>
      <c r="L309" s="299"/>
    </row>
    <row r="310" spans="1:12">
      <c r="A310" s="71"/>
      <c r="B310" s="11"/>
      <c r="C310" s="30"/>
      <c r="D310" s="105"/>
      <c r="E310" s="106"/>
      <c r="F310" s="107"/>
      <c r="G310" s="107"/>
      <c r="H310" s="108"/>
      <c r="I310" s="284"/>
      <c r="J310" s="274"/>
      <c r="K310" s="253"/>
      <c r="L310" s="299"/>
    </row>
    <row r="311" spans="1:12">
      <c r="A311" s="71"/>
      <c r="B311" s="11"/>
      <c r="C311" s="6"/>
      <c r="D311" s="69"/>
      <c r="E311" s="70"/>
      <c r="F311" s="71"/>
      <c r="G311" s="71"/>
      <c r="H311" s="72"/>
      <c r="I311" s="71"/>
      <c r="J311" s="274"/>
      <c r="K311" s="253"/>
      <c r="L311" s="299"/>
    </row>
    <row r="312" spans="1:12">
      <c r="A312" s="71"/>
      <c r="B312" s="11"/>
      <c r="C312" s="6"/>
      <c r="D312" s="69"/>
      <c r="E312" s="70"/>
      <c r="F312" s="71"/>
      <c r="G312" s="71"/>
      <c r="H312" s="72"/>
      <c r="I312" s="71"/>
      <c r="J312" s="274"/>
      <c r="K312" s="253"/>
      <c r="L312" s="299"/>
    </row>
    <row r="313" spans="1:12">
      <c r="A313" s="103"/>
      <c r="B313" s="11"/>
      <c r="C313" s="30"/>
      <c r="D313" s="105"/>
      <c r="E313" s="106"/>
      <c r="F313" s="107"/>
      <c r="G313" s="107"/>
      <c r="H313" s="108"/>
      <c r="I313" s="284"/>
      <c r="J313" s="274"/>
      <c r="K313" s="253"/>
      <c r="L313" s="299"/>
    </row>
    <row r="314" spans="1:12">
      <c r="A314" s="71"/>
      <c r="B314" s="11"/>
      <c r="C314" s="30"/>
      <c r="D314" s="105"/>
      <c r="E314" s="106"/>
      <c r="F314" s="107"/>
      <c r="G314" s="107"/>
      <c r="H314" s="108"/>
      <c r="I314" s="284"/>
      <c r="J314" s="274"/>
      <c r="K314" s="253"/>
      <c r="L314" s="299"/>
    </row>
    <row r="315" spans="1:12">
      <c r="A315" s="71"/>
      <c r="B315" s="11"/>
      <c r="C315" s="6"/>
      <c r="D315" s="69"/>
      <c r="E315" s="70"/>
      <c r="F315" s="71"/>
      <c r="G315" s="71"/>
      <c r="H315" s="72"/>
      <c r="I315" s="71"/>
      <c r="J315" s="274"/>
      <c r="K315" s="253"/>
      <c r="L315" s="299"/>
    </row>
    <row r="316" spans="1:12">
      <c r="A316" s="71"/>
      <c r="B316" s="11"/>
      <c r="C316" s="30"/>
      <c r="D316" s="105"/>
      <c r="E316" s="106"/>
      <c r="F316" s="107"/>
      <c r="G316" s="107"/>
      <c r="H316" s="108"/>
      <c r="I316" s="284"/>
      <c r="J316" s="274"/>
      <c r="K316" s="253"/>
      <c r="L316" s="299"/>
    </row>
    <row r="317" spans="1:12">
      <c r="A317" s="71"/>
      <c r="B317" s="11"/>
      <c r="C317" s="6"/>
      <c r="D317" s="69"/>
      <c r="E317" s="70"/>
      <c r="F317" s="71"/>
      <c r="G317" s="71"/>
      <c r="H317" s="72"/>
      <c r="I317" s="71"/>
      <c r="J317" s="274"/>
      <c r="K317" s="253"/>
      <c r="L317" s="299"/>
    </row>
    <row r="318" spans="1:12">
      <c r="A318" s="103"/>
      <c r="B318" s="11"/>
      <c r="C318" s="30"/>
      <c r="D318" s="105"/>
      <c r="E318" s="106"/>
      <c r="F318" s="107"/>
      <c r="G318" s="107"/>
      <c r="H318" s="108"/>
      <c r="I318" s="284"/>
      <c r="J318" s="274"/>
      <c r="K318" s="253"/>
      <c r="L318" s="299"/>
    </row>
    <row r="319" spans="1:12">
      <c r="A319" s="71"/>
      <c r="B319" s="11"/>
      <c r="C319" s="30"/>
      <c r="D319" s="105"/>
      <c r="E319" s="106"/>
      <c r="F319" s="107"/>
      <c r="G319" s="107"/>
      <c r="H319" s="108"/>
      <c r="I319" s="284"/>
      <c r="J319" s="274"/>
      <c r="K319" s="253"/>
      <c r="L319" s="299"/>
    </row>
    <row r="320" spans="1:12">
      <c r="A320" s="71"/>
      <c r="B320" s="11"/>
      <c r="C320" s="30"/>
      <c r="D320" s="105"/>
      <c r="E320" s="106"/>
      <c r="F320" s="107"/>
      <c r="G320" s="107"/>
      <c r="H320" s="108"/>
      <c r="I320" s="284"/>
      <c r="J320" s="274"/>
      <c r="K320" s="253"/>
      <c r="L320" s="299"/>
    </row>
    <row r="321" spans="1:12">
      <c r="A321" s="71"/>
      <c r="B321" s="11"/>
      <c r="C321" s="6"/>
      <c r="D321" s="69"/>
      <c r="E321" s="70"/>
      <c r="F321" s="71"/>
      <c r="G321" s="71"/>
      <c r="H321" s="72"/>
      <c r="I321" s="71"/>
      <c r="J321" s="274"/>
      <c r="K321" s="253"/>
      <c r="L321" s="299"/>
    </row>
    <row r="322" spans="1:12">
      <c r="A322" s="71"/>
      <c r="B322" s="11"/>
      <c r="C322" s="6"/>
      <c r="D322" s="69"/>
      <c r="E322" s="70"/>
      <c r="F322" s="71"/>
      <c r="G322" s="71"/>
      <c r="H322" s="72"/>
      <c r="I322" s="71"/>
      <c r="J322" s="274"/>
      <c r="K322" s="253"/>
      <c r="L322" s="299"/>
    </row>
    <row r="323" spans="1:12">
      <c r="A323" s="103"/>
      <c r="B323" s="11"/>
      <c r="C323" s="6"/>
      <c r="D323" s="69"/>
      <c r="E323" s="70"/>
      <c r="F323" s="71"/>
      <c r="G323" s="71"/>
      <c r="H323" s="72"/>
      <c r="I323" s="71"/>
      <c r="J323" s="274"/>
      <c r="K323" s="253"/>
      <c r="L323" s="299"/>
    </row>
    <row r="324" spans="1:12">
      <c r="A324" s="71"/>
      <c r="B324" s="11"/>
      <c r="C324" s="6"/>
      <c r="D324" s="69"/>
      <c r="E324" s="70"/>
      <c r="F324" s="71"/>
      <c r="G324" s="71"/>
      <c r="H324" s="72"/>
      <c r="I324" s="71"/>
      <c r="J324" s="274"/>
      <c r="K324" s="253"/>
      <c r="L324" s="299"/>
    </row>
    <row r="325" spans="1:12">
      <c r="A325" s="71"/>
      <c r="B325" s="11"/>
      <c r="C325" s="6"/>
      <c r="D325" s="69"/>
      <c r="E325" s="70"/>
      <c r="F325" s="71"/>
      <c r="G325" s="71"/>
      <c r="H325" s="72"/>
      <c r="I325" s="71"/>
      <c r="J325" s="274"/>
      <c r="K325" s="253"/>
      <c r="L325" s="299"/>
    </row>
    <row r="326" spans="1:12">
      <c r="A326" s="71"/>
      <c r="B326" s="28"/>
      <c r="C326" s="31"/>
      <c r="D326" s="109"/>
      <c r="E326" s="110"/>
      <c r="F326" s="111"/>
      <c r="G326" s="111"/>
      <c r="H326" s="112"/>
      <c r="I326" s="284"/>
      <c r="J326" s="274"/>
      <c r="K326" s="253"/>
      <c r="L326" s="299"/>
    </row>
    <row r="327" spans="1:12">
      <c r="A327" s="71"/>
      <c r="B327" s="11"/>
      <c r="C327" s="6"/>
      <c r="D327" s="105"/>
      <c r="E327" s="106"/>
      <c r="F327" s="107"/>
      <c r="G327" s="107"/>
      <c r="H327" s="108"/>
      <c r="I327" s="284"/>
      <c r="J327" s="274"/>
      <c r="K327" s="253"/>
      <c r="L327" s="299"/>
    </row>
    <row r="328" spans="1:12">
      <c r="A328" s="103"/>
      <c r="B328" s="11"/>
      <c r="C328" s="30"/>
      <c r="D328" s="105"/>
      <c r="E328" s="106"/>
      <c r="F328" s="107"/>
      <c r="G328" s="107"/>
      <c r="H328" s="108"/>
      <c r="I328" s="284"/>
      <c r="J328" s="274"/>
      <c r="K328" s="253"/>
      <c r="L328" s="299"/>
    </row>
    <row r="329" spans="1:12">
      <c r="A329" s="77"/>
      <c r="B329" s="14"/>
      <c r="C329" s="13"/>
      <c r="D329" s="78"/>
      <c r="E329" s="79"/>
      <c r="F329" s="77"/>
      <c r="G329" s="77"/>
      <c r="H329" s="91"/>
      <c r="I329" s="77"/>
      <c r="J329" s="274"/>
      <c r="K329" s="253"/>
      <c r="L329" s="299"/>
    </row>
    <row r="330" spans="1:12">
      <c r="A330" s="77"/>
      <c r="B330" s="14"/>
      <c r="C330" s="13"/>
      <c r="D330" s="78"/>
      <c r="E330" s="79"/>
      <c r="F330" s="77"/>
      <c r="G330" s="77"/>
      <c r="H330" s="91"/>
      <c r="I330" s="77"/>
      <c r="J330" s="274"/>
      <c r="K330" s="253"/>
      <c r="L330" s="299"/>
    </row>
    <row r="331" spans="1:12">
      <c r="A331" s="77"/>
      <c r="B331" s="14"/>
      <c r="C331" s="13"/>
      <c r="D331" s="78"/>
      <c r="E331" s="79"/>
      <c r="F331" s="77"/>
      <c r="G331" s="77"/>
      <c r="H331" s="91"/>
      <c r="I331" s="77"/>
      <c r="J331" s="274"/>
      <c r="K331" s="253"/>
      <c r="L331" s="299"/>
    </row>
    <row r="332" spans="1:12">
      <c r="A332" s="77"/>
      <c r="B332" s="14"/>
      <c r="C332" s="20"/>
      <c r="D332" s="88"/>
      <c r="E332" s="113"/>
      <c r="F332" s="90"/>
      <c r="G332" s="90"/>
      <c r="H332" s="114"/>
      <c r="I332" s="285"/>
      <c r="J332" s="274"/>
      <c r="K332" s="253"/>
      <c r="L332" s="299"/>
    </row>
    <row r="333" spans="1:12">
      <c r="A333" s="77"/>
      <c r="B333" s="14"/>
      <c r="C333" s="13"/>
      <c r="D333" s="78"/>
      <c r="E333" s="79"/>
      <c r="F333" s="77"/>
      <c r="G333" s="77"/>
      <c r="H333" s="91"/>
      <c r="I333" s="77"/>
      <c r="J333" s="274"/>
      <c r="K333" s="253"/>
      <c r="L333" s="299"/>
    </row>
    <row r="334" spans="1:12">
      <c r="A334" s="77"/>
      <c r="B334" s="14"/>
      <c r="C334" s="13"/>
      <c r="D334" s="78"/>
      <c r="E334" s="79"/>
      <c r="F334" s="77"/>
      <c r="G334" s="77"/>
      <c r="H334" s="91"/>
      <c r="I334" s="77"/>
      <c r="J334" s="274"/>
      <c r="K334" s="253"/>
      <c r="L334" s="299"/>
    </row>
    <row r="335" spans="1:12">
      <c r="A335" s="77"/>
      <c r="B335" s="14"/>
      <c r="C335" s="13"/>
      <c r="D335" s="78"/>
      <c r="E335" s="79"/>
      <c r="F335" s="77"/>
      <c r="G335" s="77"/>
      <c r="H335" s="91"/>
      <c r="I335" s="77"/>
      <c r="J335" s="274"/>
      <c r="K335" s="253"/>
      <c r="L335" s="299"/>
    </row>
    <row r="336" spans="1:12">
      <c r="A336" s="77"/>
      <c r="B336" s="14"/>
      <c r="C336" s="13"/>
      <c r="D336" s="78"/>
      <c r="E336" s="79"/>
      <c r="F336" s="77"/>
      <c r="G336" s="77"/>
      <c r="H336" s="91"/>
      <c r="I336" s="77"/>
      <c r="J336" s="274"/>
      <c r="K336" s="253"/>
      <c r="L336" s="299"/>
    </row>
    <row r="337" spans="1:12">
      <c r="A337" s="77"/>
      <c r="B337" s="14"/>
      <c r="C337" s="13"/>
      <c r="D337" s="78"/>
      <c r="E337" s="79"/>
      <c r="F337" s="77"/>
      <c r="G337" s="77"/>
      <c r="H337" s="91"/>
      <c r="I337" s="77"/>
      <c r="J337" s="274"/>
      <c r="K337" s="253"/>
      <c r="L337" s="299"/>
    </row>
    <row r="338" spans="1:12">
      <c r="A338" s="77"/>
      <c r="B338" s="14"/>
      <c r="C338" s="13"/>
      <c r="D338" s="78"/>
      <c r="E338" s="79"/>
      <c r="F338" s="77"/>
      <c r="G338" s="77"/>
      <c r="H338" s="91"/>
      <c r="I338" s="77"/>
      <c r="J338" s="274"/>
      <c r="K338" s="253"/>
      <c r="L338" s="299"/>
    </row>
    <row r="339" spans="1:12">
      <c r="A339" s="77"/>
      <c r="B339" s="14"/>
      <c r="C339" s="13"/>
      <c r="D339" s="78"/>
      <c r="E339" s="79"/>
      <c r="F339" s="77"/>
      <c r="G339" s="77"/>
      <c r="H339" s="91"/>
      <c r="I339" s="77"/>
      <c r="J339" s="274"/>
      <c r="K339" s="253"/>
      <c r="L339" s="299"/>
    </row>
    <row r="340" spans="1:12">
      <c r="A340" s="77"/>
      <c r="B340" s="14"/>
      <c r="C340" s="13"/>
      <c r="D340" s="78"/>
      <c r="E340" s="79"/>
      <c r="F340" s="77"/>
      <c r="G340" s="77"/>
      <c r="H340" s="91"/>
      <c r="I340" s="77"/>
      <c r="J340" s="274"/>
      <c r="K340" s="253"/>
      <c r="L340" s="299"/>
    </row>
    <row r="341" spans="1:12">
      <c r="A341" s="77"/>
      <c r="B341" s="14"/>
      <c r="C341" s="13"/>
      <c r="D341" s="78"/>
      <c r="E341" s="79"/>
      <c r="F341" s="77"/>
      <c r="G341" s="77"/>
      <c r="H341" s="91"/>
      <c r="I341" s="77"/>
      <c r="J341" s="274"/>
      <c r="K341" s="253"/>
      <c r="L341" s="299"/>
    </row>
    <row r="342" spans="1:12">
      <c r="A342" s="77"/>
      <c r="B342" s="14"/>
      <c r="C342" s="17"/>
      <c r="D342" s="78"/>
      <c r="E342" s="79"/>
      <c r="F342" s="77"/>
      <c r="G342" s="77"/>
      <c r="H342" s="91"/>
      <c r="I342" s="77"/>
      <c r="J342" s="274"/>
      <c r="K342" s="253"/>
      <c r="L342" s="299"/>
    </row>
    <row r="343" spans="1:12">
      <c r="A343" s="77"/>
      <c r="B343" s="14"/>
      <c r="C343" s="13"/>
      <c r="D343" s="78"/>
      <c r="E343" s="79"/>
      <c r="F343" s="77"/>
      <c r="G343" s="77"/>
      <c r="H343" s="91"/>
      <c r="I343" s="77"/>
      <c r="J343" s="274"/>
      <c r="K343" s="253"/>
      <c r="L343" s="299"/>
    </row>
    <row r="344" spans="1:12">
      <c r="A344" s="77"/>
      <c r="B344" s="18"/>
      <c r="C344" s="17"/>
      <c r="D344" s="81"/>
      <c r="E344" s="82"/>
      <c r="F344" s="83"/>
      <c r="G344" s="83"/>
      <c r="H344" s="115"/>
      <c r="I344" s="77"/>
      <c r="J344" s="274"/>
      <c r="K344" s="253"/>
      <c r="L344" s="299"/>
    </row>
    <row r="345" spans="1:12">
      <c r="A345" s="77"/>
      <c r="B345" s="14"/>
      <c r="C345" s="13"/>
      <c r="D345" s="78"/>
      <c r="E345" s="79"/>
      <c r="F345" s="77"/>
      <c r="G345" s="77"/>
      <c r="H345" s="91"/>
      <c r="I345" s="77"/>
      <c r="J345" s="274"/>
      <c r="K345" s="253"/>
      <c r="L345" s="299"/>
    </row>
    <row r="346" spans="1:12">
      <c r="A346" s="77"/>
      <c r="B346" s="14"/>
      <c r="C346" s="20"/>
      <c r="D346" s="88"/>
      <c r="E346" s="113"/>
      <c r="F346" s="90"/>
      <c r="G346" s="90"/>
      <c r="H346" s="114"/>
      <c r="I346" s="285"/>
      <c r="J346" s="274"/>
      <c r="K346" s="253"/>
      <c r="L346" s="299"/>
    </row>
    <row r="347" spans="1:12">
      <c r="A347" s="77"/>
      <c r="B347" s="14"/>
      <c r="C347" s="13"/>
      <c r="D347" s="78"/>
      <c r="E347" s="79"/>
      <c r="F347" s="77"/>
      <c r="G347" s="77"/>
      <c r="H347" s="91"/>
      <c r="I347" s="77"/>
      <c r="J347" s="274"/>
      <c r="K347" s="253"/>
      <c r="L347" s="299"/>
    </row>
    <row r="348" spans="1:12">
      <c r="A348" s="77"/>
      <c r="B348" s="14"/>
      <c r="C348" s="20"/>
      <c r="D348" s="88"/>
      <c r="E348" s="113"/>
      <c r="F348" s="90"/>
      <c r="G348" s="90"/>
      <c r="H348" s="114"/>
      <c r="I348" s="285"/>
      <c r="J348" s="274"/>
      <c r="K348" s="253"/>
      <c r="L348" s="299"/>
    </row>
    <row r="349" spans="1:12">
      <c r="A349" s="77"/>
      <c r="B349" s="14"/>
      <c r="C349" s="13"/>
      <c r="D349" s="78"/>
      <c r="E349" s="79"/>
      <c r="F349" s="77"/>
      <c r="G349" s="77"/>
      <c r="H349" s="91"/>
      <c r="I349" s="77"/>
      <c r="J349" s="274"/>
      <c r="K349" s="253"/>
      <c r="L349" s="299"/>
    </row>
    <row r="350" spans="1:12">
      <c r="A350" s="77"/>
      <c r="B350" s="14"/>
      <c r="C350" s="13"/>
      <c r="D350" s="78"/>
      <c r="E350" s="79"/>
      <c r="F350" s="77"/>
      <c r="G350" s="77"/>
      <c r="H350" s="91"/>
      <c r="I350" s="77"/>
      <c r="J350" s="274"/>
      <c r="K350" s="253"/>
      <c r="L350" s="299"/>
    </row>
    <row r="351" spans="1:12">
      <c r="A351" s="77"/>
      <c r="B351" s="14"/>
      <c r="C351" s="13"/>
      <c r="D351" s="78"/>
      <c r="E351" s="79"/>
      <c r="F351" s="77"/>
      <c r="G351" s="77"/>
      <c r="H351" s="91"/>
      <c r="I351" s="77"/>
      <c r="J351" s="274"/>
      <c r="K351" s="253"/>
      <c r="L351" s="299"/>
    </row>
    <row r="352" spans="1:12">
      <c r="A352" s="77"/>
      <c r="B352" s="14"/>
      <c r="C352" s="13"/>
      <c r="D352" s="78"/>
      <c r="E352" s="79"/>
      <c r="F352" s="77"/>
      <c r="G352" s="77"/>
      <c r="H352" s="91"/>
      <c r="I352" s="77"/>
      <c r="J352" s="274"/>
      <c r="K352" s="253"/>
      <c r="L352" s="299"/>
    </row>
    <row r="353" spans="1:12">
      <c r="A353" s="77"/>
      <c r="B353" s="14"/>
      <c r="C353" s="20"/>
      <c r="D353" s="88"/>
      <c r="E353" s="113"/>
      <c r="F353" s="90"/>
      <c r="G353" s="90"/>
      <c r="H353" s="114"/>
      <c r="I353" s="285"/>
      <c r="J353" s="274"/>
      <c r="K353" s="253"/>
      <c r="L353" s="299"/>
    </row>
    <row r="354" spans="1:12">
      <c r="A354" s="77"/>
      <c r="B354" s="14"/>
      <c r="C354" s="13"/>
      <c r="D354" s="78"/>
      <c r="E354" s="79"/>
      <c r="F354" s="77"/>
      <c r="G354" s="77"/>
      <c r="H354" s="91"/>
      <c r="I354" s="77"/>
      <c r="J354" s="274"/>
      <c r="K354" s="253"/>
      <c r="L354" s="299"/>
    </row>
    <row r="355" spans="1:12">
      <c r="A355" s="77"/>
      <c r="B355" s="14"/>
      <c r="C355" s="20"/>
      <c r="D355" s="88"/>
      <c r="E355" s="113"/>
      <c r="F355" s="90"/>
      <c r="G355" s="90"/>
      <c r="H355" s="114"/>
      <c r="I355" s="285"/>
      <c r="J355" s="274"/>
      <c r="K355" s="253"/>
      <c r="L355" s="299"/>
    </row>
    <row r="356" spans="1:12">
      <c r="A356" s="77"/>
      <c r="B356" s="14"/>
      <c r="C356" s="13"/>
      <c r="D356" s="78"/>
      <c r="E356" s="79"/>
      <c r="F356" s="77"/>
      <c r="G356" s="77"/>
      <c r="H356" s="91"/>
      <c r="I356" s="77"/>
      <c r="J356" s="274"/>
      <c r="K356" s="253"/>
      <c r="L356" s="299"/>
    </row>
    <row r="357" spans="1:12">
      <c r="A357" s="77"/>
      <c r="B357" s="14"/>
      <c r="C357" s="13"/>
      <c r="D357" s="78"/>
      <c r="E357" s="79"/>
      <c r="F357" s="77"/>
      <c r="G357" s="77"/>
      <c r="H357" s="91"/>
      <c r="I357" s="77"/>
      <c r="J357" s="274"/>
      <c r="K357" s="253"/>
      <c r="L357" s="299"/>
    </row>
    <row r="358" spans="1:12">
      <c r="A358" s="77"/>
      <c r="B358" s="14"/>
      <c r="C358" s="13"/>
      <c r="D358" s="78"/>
      <c r="E358" s="79"/>
      <c r="F358" s="77"/>
      <c r="G358" s="77"/>
      <c r="H358" s="91"/>
      <c r="I358" s="77"/>
      <c r="J358" s="274"/>
      <c r="K358" s="253"/>
      <c r="L358" s="299"/>
    </row>
    <row r="359" spans="1:12">
      <c r="A359" s="77"/>
      <c r="B359" s="14"/>
      <c r="C359" s="13"/>
      <c r="D359" s="78"/>
      <c r="E359" s="79"/>
      <c r="F359" s="77"/>
      <c r="G359" s="77"/>
      <c r="H359" s="91"/>
      <c r="I359" s="77"/>
      <c r="J359" s="274"/>
      <c r="K359" s="253"/>
      <c r="L359" s="299"/>
    </row>
    <row r="360" spans="1:12">
      <c r="A360" s="77"/>
      <c r="B360" s="14"/>
      <c r="C360" s="20"/>
      <c r="D360" s="88"/>
      <c r="E360" s="113"/>
      <c r="F360" s="90"/>
      <c r="G360" s="90"/>
      <c r="H360" s="114"/>
      <c r="I360" s="285"/>
      <c r="J360" s="274"/>
      <c r="K360" s="253"/>
      <c r="L360" s="299"/>
    </row>
    <row r="361" spans="1:12">
      <c r="A361" s="77"/>
      <c r="B361" s="14"/>
      <c r="C361" s="13"/>
      <c r="D361" s="78"/>
      <c r="E361" s="79"/>
      <c r="F361" s="77"/>
      <c r="G361" s="77"/>
      <c r="H361" s="91"/>
      <c r="I361" s="77"/>
      <c r="J361" s="274"/>
      <c r="K361" s="253"/>
      <c r="L361" s="299"/>
    </row>
    <row r="362" spans="1:12">
      <c r="A362" s="77"/>
      <c r="B362" s="14"/>
      <c r="C362" s="13"/>
      <c r="D362" s="78"/>
      <c r="E362" s="79"/>
      <c r="F362" s="77"/>
      <c r="G362" s="77"/>
      <c r="H362" s="91"/>
      <c r="I362" s="77"/>
      <c r="J362" s="274"/>
      <c r="K362" s="253"/>
      <c r="L362" s="299"/>
    </row>
    <row r="363" spans="1:12">
      <c r="A363" s="77"/>
      <c r="B363" s="21"/>
      <c r="C363" s="13"/>
      <c r="D363" s="78"/>
      <c r="E363" s="79"/>
      <c r="F363" s="77"/>
      <c r="G363" s="77"/>
      <c r="H363" s="91"/>
      <c r="I363" s="77"/>
      <c r="J363" s="274"/>
      <c r="K363" s="253"/>
      <c r="L363" s="299"/>
    </row>
    <row r="364" spans="1:12">
      <c r="A364" s="77"/>
      <c r="B364" s="21"/>
      <c r="C364" s="13"/>
      <c r="D364" s="78"/>
      <c r="E364" s="79"/>
      <c r="F364" s="77"/>
      <c r="G364" s="77"/>
      <c r="H364" s="91"/>
      <c r="I364" s="77"/>
      <c r="J364" s="274"/>
      <c r="K364" s="253"/>
      <c r="L364" s="299"/>
    </row>
    <row r="365" spans="1:12">
      <c r="A365" s="77"/>
      <c r="B365" s="21"/>
      <c r="C365" s="20"/>
      <c r="D365" s="88"/>
      <c r="E365" s="113"/>
      <c r="F365" s="90"/>
      <c r="G365" s="90"/>
      <c r="H365" s="114"/>
      <c r="I365" s="285"/>
      <c r="J365" s="274"/>
      <c r="K365" s="253"/>
      <c r="L365" s="299"/>
    </row>
    <row r="366" spans="1:12">
      <c r="A366" s="77"/>
      <c r="B366" s="21"/>
      <c r="C366" s="20"/>
      <c r="D366" s="88"/>
      <c r="E366" s="113"/>
      <c r="F366" s="90"/>
      <c r="G366" s="90"/>
      <c r="H366" s="114"/>
      <c r="I366" s="285"/>
      <c r="J366" s="274"/>
      <c r="K366" s="253"/>
      <c r="L366" s="299"/>
    </row>
    <row r="367" spans="1:12">
      <c r="A367" s="77"/>
      <c r="B367" s="21"/>
      <c r="C367" s="13"/>
      <c r="D367" s="78"/>
      <c r="E367" s="79"/>
      <c r="F367" s="77"/>
      <c r="G367" s="77"/>
      <c r="H367" s="91"/>
      <c r="I367" s="77"/>
      <c r="J367" s="274"/>
      <c r="K367" s="253"/>
      <c r="L367" s="299"/>
    </row>
    <row r="368" spans="1:12">
      <c r="A368" s="77"/>
      <c r="B368" s="21"/>
      <c r="C368" s="20"/>
      <c r="D368" s="88"/>
      <c r="E368" s="113"/>
      <c r="F368" s="90"/>
      <c r="G368" s="90"/>
      <c r="H368" s="114"/>
      <c r="I368" s="285"/>
      <c r="J368" s="274"/>
      <c r="K368" s="253"/>
      <c r="L368" s="299"/>
    </row>
    <row r="369" spans="1:12">
      <c r="A369" s="77"/>
      <c r="B369" s="21"/>
      <c r="C369" s="13"/>
      <c r="D369" s="78"/>
      <c r="E369" s="79"/>
      <c r="F369" s="77"/>
      <c r="G369" s="77"/>
      <c r="H369" s="91"/>
      <c r="I369" s="77"/>
      <c r="J369" s="274"/>
      <c r="K369" s="253"/>
      <c r="L369" s="299"/>
    </row>
    <row r="370" spans="1:12">
      <c r="A370" s="77"/>
      <c r="B370" s="21"/>
      <c r="C370" s="20"/>
      <c r="D370" s="88"/>
      <c r="E370" s="113"/>
      <c r="F370" s="90"/>
      <c r="G370" s="90"/>
      <c r="H370" s="114"/>
      <c r="I370" s="285"/>
      <c r="J370" s="274"/>
      <c r="K370" s="253"/>
      <c r="L370" s="299"/>
    </row>
    <row r="371" spans="1:12">
      <c r="A371" s="77"/>
      <c r="B371" s="21"/>
      <c r="C371" s="13"/>
      <c r="D371" s="78"/>
      <c r="E371" s="79"/>
      <c r="F371" s="77"/>
      <c r="G371" s="77"/>
      <c r="H371" s="91"/>
      <c r="I371" s="77"/>
      <c r="J371" s="274"/>
      <c r="K371" s="253"/>
      <c r="L371" s="299"/>
    </row>
    <row r="372" spans="1:12">
      <c r="A372" s="77"/>
      <c r="B372" s="21"/>
      <c r="C372" s="13"/>
      <c r="D372" s="78"/>
      <c r="E372" s="79"/>
      <c r="F372" s="77"/>
      <c r="G372" s="77"/>
      <c r="H372" s="91"/>
      <c r="I372" s="77"/>
      <c r="J372" s="274"/>
      <c r="K372" s="253"/>
      <c r="L372" s="299"/>
    </row>
    <row r="373" spans="1:12">
      <c r="A373" s="77"/>
      <c r="B373" s="21"/>
      <c r="C373" s="20"/>
      <c r="D373" s="88"/>
      <c r="E373" s="113"/>
      <c r="F373" s="90"/>
      <c r="G373" s="90"/>
      <c r="H373" s="114"/>
      <c r="I373" s="285"/>
      <c r="J373" s="274"/>
      <c r="K373" s="253"/>
      <c r="L373" s="299"/>
    </row>
    <row r="374" spans="1:12">
      <c r="A374" s="77"/>
      <c r="B374" s="21"/>
      <c r="C374" s="234"/>
      <c r="D374" s="78"/>
      <c r="E374" s="79"/>
      <c r="F374" s="77"/>
      <c r="G374" s="77"/>
      <c r="H374" s="91"/>
      <c r="I374" s="77"/>
      <c r="J374" s="274"/>
      <c r="K374" s="253"/>
      <c r="L374" s="299"/>
    </row>
    <row r="375" spans="1:12">
      <c r="A375" s="77"/>
      <c r="B375" s="21"/>
      <c r="C375" s="13"/>
      <c r="D375" s="78"/>
      <c r="E375" s="79"/>
      <c r="F375" s="77"/>
      <c r="G375" s="77"/>
      <c r="H375" s="91"/>
      <c r="I375" s="77"/>
      <c r="J375" s="274"/>
      <c r="K375" s="253"/>
      <c r="L375" s="299"/>
    </row>
    <row r="376" spans="1:12">
      <c r="A376" s="77"/>
      <c r="B376" s="21"/>
      <c r="C376" s="20"/>
      <c r="D376" s="88"/>
      <c r="E376" s="113"/>
      <c r="F376" s="90"/>
      <c r="G376" s="90"/>
      <c r="H376" s="114"/>
      <c r="I376" s="285"/>
      <c r="J376" s="274"/>
      <c r="K376" s="253"/>
      <c r="L376" s="299"/>
    </row>
    <row r="377" spans="1:12">
      <c r="A377" s="77"/>
      <c r="B377" s="21"/>
      <c r="C377" s="20"/>
      <c r="D377" s="88"/>
      <c r="E377" s="113"/>
      <c r="F377" s="90"/>
      <c r="G377" s="90"/>
      <c r="H377" s="114"/>
      <c r="I377" s="285"/>
      <c r="J377" s="274"/>
      <c r="K377" s="253"/>
      <c r="L377" s="299"/>
    </row>
    <row r="378" spans="1:12">
      <c r="A378" s="77"/>
      <c r="B378" s="21"/>
      <c r="C378" s="20"/>
      <c r="D378" s="88"/>
      <c r="E378" s="113"/>
      <c r="F378" s="90"/>
      <c r="G378" s="90"/>
      <c r="H378" s="114"/>
      <c r="I378" s="285"/>
      <c r="J378" s="274"/>
      <c r="K378" s="253"/>
      <c r="L378" s="299"/>
    </row>
    <row r="379" spans="1:12">
      <c r="A379" s="77"/>
      <c r="B379" s="21"/>
      <c r="C379" s="20"/>
      <c r="D379" s="88"/>
      <c r="E379" s="113"/>
      <c r="F379" s="90"/>
      <c r="G379" s="90"/>
      <c r="H379" s="114"/>
      <c r="I379" s="285"/>
      <c r="J379" s="274"/>
      <c r="K379" s="253"/>
      <c r="L379" s="299"/>
    </row>
    <row r="380" spans="1:12">
      <c r="A380" s="77"/>
      <c r="B380" s="21"/>
      <c r="C380" s="13"/>
      <c r="D380" s="88"/>
      <c r="E380" s="113"/>
      <c r="F380" s="90"/>
      <c r="G380" s="90"/>
      <c r="H380" s="114"/>
      <c r="I380" s="285"/>
      <c r="J380" s="274"/>
      <c r="K380" s="253"/>
      <c r="L380" s="299"/>
    </row>
    <row r="381" spans="1:12">
      <c r="A381" s="77"/>
      <c r="B381" s="21"/>
      <c r="C381" s="20"/>
      <c r="D381" s="88"/>
      <c r="E381" s="113"/>
      <c r="F381" s="90"/>
      <c r="G381" s="90"/>
      <c r="H381" s="114"/>
      <c r="I381" s="285"/>
      <c r="J381" s="274"/>
      <c r="K381" s="253"/>
      <c r="L381" s="299"/>
    </row>
    <row r="382" spans="1:12">
      <c r="A382" s="77"/>
      <c r="B382" s="21"/>
      <c r="C382" s="13"/>
      <c r="D382" s="78"/>
      <c r="E382" s="79"/>
      <c r="F382" s="77"/>
      <c r="G382" s="77"/>
      <c r="H382" s="91"/>
      <c r="I382" s="77"/>
      <c r="J382" s="274"/>
      <c r="K382" s="253"/>
      <c r="L382" s="299"/>
    </row>
    <row r="383" spans="1:12">
      <c r="A383" s="77"/>
      <c r="B383" s="21"/>
      <c r="C383" s="13"/>
      <c r="D383" s="78"/>
      <c r="E383" s="79"/>
      <c r="F383" s="77"/>
      <c r="G383" s="77"/>
      <c r="H383" s="91"/>
      <c r="I383" s="77"/>
      <c r="J383" s="274"/>
      <c r="K383" s="253"/>
      <c r="L383" s="299"/>
    </row>
    <row r="384" spans="1:12">
      <c r="A384" s="77"/>
      <c r="B384" s="21"/>
      <c r="C384" s="13"/>
      <c r="D384" s="78"/>
      <c r="E384" s="79"/>
      <c r="F384" s="77"/>
      <c r="G384" s="77"/>
      <c r="H384" s="91"/>
      <c r="I384" s="77"/>
      <c r="J384" s="274"/>
      <c r="K384" s="253"/>
      <c r="L384" s="299"/>
    </row>
    <row r="385" spans="1:12">
      <c r="A385" s="77"/>
      <c r="B385" s="21"/>
      <c r="C385" s="13"/>
      <c r="D385" s="78"/>
      <c r="E385" s="79"/>
      <c r="F385" s="77"/>
      <c r="G385" s="77"/>
      <c r="H385" s="91"/>
      <c r="I385" s="77"/>
      <c r="J385" s="274"/>
      <c r="K385" s="253"/>
      <c r="L385" s="299"/>
    </row>
    <row r="386" spans="1:12">
      <c r="A386" s="77"/>
      <c r="B386" s="21"/>
      <c r="C386" s="13"/>
      <c r="D386" s="78"/>
      <c r="E386" s="79"/>
      <c r="F386" s="77"/>
      <c r="G386" s="77"/>
      <c r="H386" s="91"/>
      <c r="I386" s="77"/>
      <c r="J386" s="274"/>
      <c r="K386" s="253"/>
      <c r="L386" s="299"/>
    </row>
    <row r="387" spans="1:12">
      <c r="A387" s="77"/>
      <c r="B387" s="21"/>
      <c r="C387" s="13"/>
      <c r="D387" s="78"/>
      <c r="E387" s="79"/>
      <c r="F387" s="77"/>
      <c r="G387" s="77"/>
      <c r="H387" s="91"/>
      <c r="I387" s="77"/>
      <c r="J387" s="274"/>
      <c r="K387" s="253"/>
      <c r="L387" s="299"/>
    </row>
    <row r="388" spans="1:12">
      <c r="A388" s="77"/>
      <c r="B388" s="21"/>
      <c r="C388" s="13"/>
      <c r="D388" s="78"/>
      <c r="E388" s="79"/>
      <c r="F388" s="77"/>
      <c r="G388" s="77"/>
      <c r="H388" s="91"/>
      <c r="I388" s="77"/>
      <c r="J388" s="274"/>
      <c r="K388" s="253"/>
      <c r="L388" s="299"/>
    </row>
    <row r="389" spans="1:12">
      <c r="A389" s="77"/>
      <c r="B389" s="21"/>
      <c r="C389" s="20"/>
      <c r="D389" s="88"/>
      <c r="E389" s="113"/>
      <c r="F389" s="90"/>
      <c r="G389" s="90"/>
      <c r="H389" s="114"/>
      <c r="I389" s="285"/>
      <c r="J389" s="274"/>
      <c r="K389" s="253"/>
      <c r="L389" s="299"/>
    </row>
    <row r="390" spans="1:12">
      <c r="A390" s="77"/>
      <c r="B390" s="21"/>
      <c r="C390" s="13"/>
      <c r="D390" s="78"/>
      <c r="E390" s="79"/>
      <c r="F390" s="77"/>
      <c r="G390" s="77"/>
      <c r="H390" s="91"/>
      <c r="I390" s="77"/>
      <c r="J390" s="274"/>
      <c r="K390" s="253"/>
      <c r="L390" s="299"/>
    </row>
    <row r="391" spans="1:12">
      <c r="A391" s="77"/>
      <c r="B391" s="21"/>
      <c r="C391" s="13"/>
      <c r="D391" s="78"/>
      <c r="E391" s="79"/>
      <c r="F391" s="77"/>
      <c r="G391" s="77"/>
      <c r="H391" s="91"/>
      <c r="I391" s="77"/>
      <c r="J391" s="274"/>
      <c r="K391" s="253"/>
      <c r="L391" s="299"/>
    </row>
    <row r="392" spans="1:12">
      <c r="A392" s="77"/>
      <c r="B392" s="21"/>
      <c r="C392" s="13"/>
      <c r="D392" s="78"/>
      <c r="E392" s="79"/>
      <c r="F392" s="77"/>
      <c r="G392" s="77"/>
      <c r="H392" s="91"/>
      <c r="I392" s="77"/>
      <c r="J392" s="274"/>
      <c r="K392" s="253"/>
      <c r="L392" s="299"/>
    </row>
    <row r="393" spans="1:12">
      <c r="A393" s="116"/>
      <c r="B393" s="32"/>
      <c r="C393" s="33"/>
      <c r="D393" s="42"/>
      <c r="E393" s="118"/>
      <c r="F393" s="116"/>
      <c r="G393" s="116"/>
      <c r="H393" s="117"/>
      <c r="I393" s="116"/>
      <c r="J393" s="274"/>
      <c r="K393" s="253"/>
      <c r="L393" s="299"/>
    </row>
    <row r="394" spans="1:12">
      <c r="A394" s="116"/>
      <c r="B394" s="32"/>
      <c r="C394" s="33"/>
      <c r="D394" s="42"/>
      <c r="E394" s="118"/>
      <c r="F394" s="116"/>
      <c r="G394" s="116"/>
      <c r="H394" s="117"/>
      <c r="I394" s="116"/>
      <c r="J394" s="274"/>
      <c r="K394" s="253"/>
      <c r="L394" s="299"/>
    </row>
    <row r="395" spans="1:12">
      <c r="A395" s="116"/>
      <c r="B395" s="32"/>
      <c r="C395" s="33"/>
      <c r="D395" s="42"/>
      <c r="E395" s="118"/>
      <c r="F395" s="116"/>
      <c r="G395" s="116"/>
      <c r="H395" s="117"/>
      <c r="I395" s="116"/>
      <c r="J395" s="274"/>
      <c r="K395" s="253"/>
      <c r="L395" s="299"/>
    </row>
    <row r="396" spans="1:12">
      <c r="A396" s="116"/>
      <c r="B396" s="32"/>
      <c r="C396" s="33"/>
      <c r="D396" s="42"/>
      <c r="E396" s="118"/>
      <c r="F396" s="116"/>
      <c r="G396" s="116"/>
      <c r="H396" s="117"/>
      <c r="I396" s="116"/>
      <c r="J396" s="274"/>
      <c r="K396" s="253"/>
      <c r="L396" s="299"/>
    </row>
    <row r="397" spans="1:12">
      <c r="A397" s="116"/>
      <c r="B397" s="32"/>
      <c r="C397" s="33"/>
      <c r="D397" s="42"/>
      <c r="E397" s="118"/>
      <c r="F397" s="116"/>
      <c r="G397" s="116"/>
      <c r="H397" s="117"/>
      <c r="I397" s="116"/>
      <c r="J397" s="274"/>
      <c r="K397" s="253"/>
      <c r="L397" s="299"/>
    </row>
    <row r="398" spans="1:12">
      <c r="A398" s="116"/>
      <c r="B398" s="32"/>
      <c r="C398" s="33"/>
      <c r="D398" s="42"/>
      <c r="E398" s="118"/>
      <c r="F398" s="116"/>
      <c r="G398" s="116"/>
      <c r="H398" s="117"/>
      <c r="I398" s="116"/>
      <c r="J398" s="274"/>
      <c r="K398" s="253"/>
      <c r="L398" s="299"/>
    </row>
    <row r="399" spans="1:12">
      <c r="A399" s="116"/>
      <c r="B399" s="32"/>
      <c r="C399" s="33"/>
      <c r="D399" s="42"/>
      <c r="E399" s="118"/>
      <c r="F399" s="116"/>
      <c r="G399" s="116"/>
      <c r="H399" s="117"/>
      <c r="I399" s="116"/>
      <c r="J399" s="274"/>
      <c r="K399" s="253"/>
      <c r="L399" s="299"/>
    </row>
    <row r="400" spans="1:12">
      <c r="A400" s="116"/>
      <c r="B400" s="32"/>
      <c r="C400" s="33"/>
      <c r="D400" s="42"/>
      <c r="E400" s="118"/>
      <c r="F400" s="116"/>
      <c r="G400" s="116"/>
      <c r="H400" s="117"/>
      <c r="I400" s="116"/>
      <c r="J400" s="274"/>
      <c r="K400" s="253"/>
      <c r="L400" s="299"/>
    </row>
    <row r="401" spans="1:12">
      <c r="A401" s="116"/>
      <c r="B401" s="32"/>
      <c r="C401" s="33"/>
      <c r="D401" s="42"/>
      <c r="E401" s="118"/>
      <c r="F401" s="116"/>
      <c r="G401" s="116"/>
      <c r="H401" s="117"/>
      <c r="I401" s="116"/>
      <c r="J401" s="274"/>
      <c r="K401" s="253"/>
      <c r="L401" s="299"/>
    </row>
    <row r="402" spans="1:12">
      <c r="A402" s="116"/>
      <c r="B402" s="32"/>
      <c r="C402" s="33"/>
      <c r="D402" s="42"/>
      <c r="E402" s="118"/>
      <c r="F402" s="116"/>
      <c r="G402" s="116"/>
      <c r="H402" s="117"/>
      <c r="I402" s="116"/>
      <c r="J402" s="274"/>
      <c r="K402" s="253"/>
      <c r="L402" s="299"/>
    </row>
    <row r="403" spans="1:12">
      <c r="A403" s="116"/>
      <c r="B403" s="32"/>
      <c r="C403" s="33"/>
      <c r="D403" s="42"/>
      <c r="E403" s="118"/>
      <c r="F403" s="116"/>
      <c r="G403" s="116"/>
      <c r="H403" s="117"/>
      <c r="I403" s="116"/>
      <c r="J403" s="274"/>
      <c r="K403" s="253"/>
      <c r="L403" s="299"/>
    </row>
    <row r="404" spans="1:12">
      <c r="A404" s="116"/>
      <c r="B404" s="32"/>
      <c r="C404" s="33"/>
      <c r="D404" s="42"/>
      <c r="E404" s="118"/>
      <c r="F404" s="116"/>
      <c r="G404" s="116"/>
      <c r="H404" s="117"/>
      <c r="I404" s="116"/>
      <c r="J404" s="274"/>
      <c r="K404" s="253"/>
      <c r="L404" s="299"/>
    </row>
    <row r="405" spans="1:12">
      <c r="A405" s="116"/>
      <c r="B405" s="32"/>
      <c r="C405" s="33"/>
      <c r="D405" s="42"/>
      <c r="E405" s="118"/>
      <c r="F405" s="116"/>
      <c r="G405" s="116"/>
      <c r="H405" s="117"/>
      <c r="I405" s="116"/>
      <c r="J405" s="274"/>
      <c r="K405" s="253"/>
      <c r="L405" s="299"/>
    </row>
    <row r="406" spans="1:12">
      <c r="A406" s="116"/>
      <c r="B406" s="32"/>
      <c r="C406" s="235"/>
      <c r="D406" s="42"/>
      <c r="E406" s="118"/>
      <c r="F406" s="116"/>
      <c r="G406" s="116"/>
      <c r="H406" s="117"/>
      <c r="I406" s="116"/>
      <c r="J406" s="274"/>
      <c r="K406" s="253"/>
      <c r="L406" s="299"/>
    </row>
    <row r="407" spans="1:12">
      <c r="A407" s="116"/>
      <c r="B407" s="32"/>
      <c r="C407" s="33"/>
      <c r="D407" s="42"/>
      <c r="E407" s="118"/>
      <c r="F407" s="116"/>
      <c r="G407" s="116"/>
      <c r="H407" s="117"/>
      <c r="I407" s="116"/>
      <c r="J407" s="274"/>
      <c r="K407" s="253"/>
      <c r="L407" s="299"/>
    </row>
    <row r="408" spans="1:12">
      <c r="A408" s="116"/>
      <c r="B408" s="34"/>
      <c r="C408" s="35"/>
      <c r="D408" s="120"/>
      <c r="E408" s="121"/>
      <c r="F408" s="122"/>
      <c r="G408" s="122"/>
      <c r="H408" s="123"/>
      <c r="I408" s="286"/>
      <c r="J408" s="274"/>
      <c r="K408" s="253"/>
      <c r="L408" s="299"/>
    </row>
    <row r="409" spans="1:12">
      <c r="A409" s="116"/>
      <c r="B409" s="32"/>
      <c r="C409" s="36"/>
      <c r="D409" s="42"/>
      <c r="E409" s="118"/>
      <c r="F409" s="116"/>
      <c r="G409" s="116"/>
      <c r="H409" s="117"/>
      <c r="I409" s="116"/>
      <c r="J409" s="274"/>
      <c r="K409" s="253"/>
      <c r="L409" s="299"/>
    </row>
    <row r="410" spans="1:12">
      <c r="A410" s="116"/>
      <c r="B410" s="32"/>
      <c r="C410" s="33"/>
      <c r="D410" s="42"/>
      <c r="E410" s="118"/>
      <c r="F410" s="116"/>
      <c r="G410" s="116"/>
      <c r="H410" s="117"/>
      <c r="I410" s="116"/>
      <c r="J410" s="274"/>
      <c r="K410" s="253"/>
      <c r="L410" s="299"/>
    </row>
    <row r="411" spans="1:12">
      <c r="A411" s="116"/>
      <c r="B411" s="32"/>
      <c r="C411" s="33"/>
      <c r="D411" s="42"/>
      <c r="E411" s="118"/>
      <c r="F411" s="116"/>
      <c r="G411" s="116"/>
      <c r="H411" s="117"/>
      <c r="I411" s="116"/>
      <c r="J411" s="274"/>
      <c r="K411" s="253"/>
      <c r="L411" s="299"/>
    </row>
    <row r="412" spans="1:12">
      <c r="A412" s="116"/>
      <c r="B412" s="32"/>
      <c r="C412" s="33"/>
      <c r="D412" s="42"/>
      <c r="E412" s="118"/>
      <c r="F412" s="116"/>
      <c r="G412" s="116"/>
      <c r="H412" s="117"/>
      <c r="I412" s="116"/>
      <c r="J412" s="274"/>
      <c r="K412" s="253"/>
      <c r="L412" s="299"/>
    </row>
    <row r="413" spans="1:12">
      <c r="A413" s="116"/>
      <c r="B413" s="32"/>
      <c r="C413" s="33"/>
      <c r="D413" s="42"/>
      <c r="E413" s="118"/>
      <c r="F413" s="116"/>
      <c r="G413" s="116"/>
      <c r="H413" s="117"/>
      <c r="I413" s="116"/>
      <c r="J413" s="274"/>
      <c r="K413" s="253"/>
      <c r="L413" s="299"/>
    </row>
    <row r="414" spans="1:12">
      <c r="A414" s="116"/>
      <c r="B414" s="32"/>
      <c r="C414" s="37"/>
      <c r="D414" s="124"/>
      <c r="E414" s="125"/>
      <c r="F414" s="126"/>
      <c r="G414" s="126"/>
      <c r="H414" s="127"/>
      <c r="I414" s="287"/>
      <c r="J414" s="274"/>
      <c r="K414" s="253"/>
      <c r="L414" s="299"/>
    </row>
    <row r="415" spans="1:12">
      <c r="A415" s="116"/>
      <c r="B415" s="32"/>
      <c r="C415" s="33"/>
      <c r="D415" s="42"/>
      <c r="E415" s="118"/>
      <c r="F415" s="116"/>
      <c r="G415" s="116"/>
      <c r="H415" s="117"/>
      <c r="I415" s="116"/>
      <c r="J415" s="274"/>
      <c r="K415" s="253"/>
      <c r="L415" s="299"/>
    </row>
    <row r="416" spans="1:12">
      <c r="A416" s="116"/>
      <c r="B416" s="32"/>
      <c r="C416" s="33"/>
      <c r="D416" s="42"/>
      <c r="E416" s="118"/>
      <c r="F416" s="116"/>
      <c r="G416" s="116"/>
      <c r="H416" s="117"/>
      <c r="I416" s="116"/>
      <c r="J416" s="274"/>
      <c r="K416" s="253"/>
      <c r="L416" s="299"/>
    </row>
    <row r="417" spans="1:12">
      <c r="A417" s="116"/>
      <c r="B417" s="32"/>
      <c r="C417" s="33"/>
      <c r="D417" s="42"/>
      <c r="E417" s="118"/>
      <c r="F417" s="116"/>
      <c r="G417" s="116"/>
      <c r="H417" s="117"/>
      <c r="I417" s="116"/>
      <c r="J417" s="274"/>
      <c r="K417" s="253"/>
      <c r="L417" s="299"/>
    </row>
    <row r="418" spans="1:12">
      <c r="A418" s="116"/>
      <c r="B418" s="32"/>
      <c r="C418" s="33"/>
      <c r="D418" s="42"/>
      <c r="E418" s="118"/>
      <c r="F418" s="116"/>
      <c r="G418" s="116"/>
      <c r="H418" s="117"/>
      <c r="I418" s="116"/>
      <c r="J418" s="274"/>
      <c r="K418" s="253"/>
      <c r="L418" s="299"/>
    </row>
    <row r="419" spans="1:12">
      <c r="A419" s="116"/>
      <c r="B419" s="32"/>
      <c r="C419" s="33"/>
      <c r="D419" s="42"/>
      <c r="E419" s="118"/>
      <c r="F419" s="116"/>
      <c r="G419" s="116"/>
      <c r="H419" s="117"/>
      <c r="I419" s="116"/>
      <c r="J419" s="274"/>
      <c r="K419" s="253"/>
      <c r="L419" s="299"/>
    </row>
    <row r="420" spans="1:12">
      <c r="A420" s="116"/>
      <c r="B420" s="32"/>
      <c r="C420" s="33"/>
      <c r="D420" s="42"/>
      <c r="E420" s="118"/>
      <c r="F420" s="116"/>
      <c r="G420" s="116"/>
      <c r="H420" s="117"/>
      <c r="I420" s="116"/>
      <c r="J420" s="274"/>
      <c r="K420" s="253"/>
      <c r="L420" s="299"/>
    </row>
    <row r="421" spans="1:12">
      <c r="A421" s="116"/>
      <c r="B421" s="32"/>
      <c r="C421" s="33"/>
      <c r="D421" s="42"/>
      <c r="E421" s="118"/>
      <c r="F421" s="116"/>
      <c r="G421" s="116"/>
      <c r="H421" s="117"/>
      <c r="I421" s="116"/>
      <c r="J421" s="274"/>
      <c r="K421" s="253"/>
      <c r="L421" s="299"/>
    </row>
    <row r="422" spans="1:12">
      <c r="A422" s="116"/>
      <c r="B422" s="32"/>
      <c r="C422" s="33"/>
      <c r="D422" s="42"/>
      <c r="E422" s="118"/>
      <c r="F422" s="116"/>
      <c r="G422" s="116"/>
      <c r="H422" s="117"/>
      <c r="I422" s="116"/>
      <c r="J422" s="274"/>
      <c r="K422" s="253"/>
      <c r="L422" s="299"/>
    </row>
    <row r="423" spans="1:12">
      <c r="A423" s="116"/>
      <c r="B423" s="32"/>
      <c r="C423" s="37"/>
      <c r="D423" s="124"/>
      <c r="E423" s="125"/>
      <c r="F423" s="126"/>
      <c r="G423" s="126"/>
      <c r="H423" s="127"/>
      <c r="I423" s="287"/>
      <c r="J423" s="274"/>
      <c r="K423" s="253"/>
      <c r="L423" s="299"/>
    </row>
    <row r="424" spans="1:12">
      <c r="A424" s="116"/>
      <c r="B424" s="32"/>
      <c r="C424" s="37"/>
      <c r="D424" s="124"/>
      <c r="E424" s="125"/>
      <c r="F424" s="126"/>
      <c r="G424" s="126"/>
      <c r="H424" s="127"/>
      <c r="I424" s="287"/>
      <c r="J424" s="274"/>
      <c r="K424" s="253"/>
      <c r="L424" s="299"/>
    </row>
    <row r="425" spans="1:12">
      <c r="A425" s="116"/>
      <c r="B425" s="32"/>
      <c r="C425" s="37"/>
      <c r="D425" s="124"/>
      <c r="E425" s="125"/>
      <c r="F425" s="126"/>
      <c r="G425" s="126"/>
      <c r="H425" s="127"/>
      <c r="I425" s="287"/>
      <c r="J425" s="274"/>
      <c r="K425" s="253"/>
      <c r="L425" s="299"/>
    </row>
    <row r="426" spans="1:12">
      <c r="A426" s="116"/>
      <c r="B426" s="32"/>
      <c r="C426" s="33"/>
      <c r="D426" s="42"/>
      <c r="E426" s="118"/>
      <c r="F426" s="116"/>
      <c r="G426" s="116"/>
      <c r="H426" s="117"/>
      <c r="I426" s="116"/>
      <c r="J426" s="274"/>
      <c r="K426" s="253"/>
      <c r="L426" s="299"/>
    </row>
    <row r="427" spans="1:12">
      <c r="A427" s="116"/>
      <c r="B427" s="32"/>
      <c r="C427" s="33"/>
      <c r="D427" s="42"/>
      <c r="E427" s="118"/>
      <c r="F427" s="116"/>
      <c r="G427" s="116"/>
      <c r="H427" s="117"/>
      <c r="I427" s="116"/>
      <c r="J427" s="274"/>
      <c r="K427" s="253"/>
      <c r="L427" s="299"/>
    </row>
    <row r="428" spans="1:12">
      <c r="A428" s="116"/>
      <c r="B428" s="32"/>
      <c r="C428" s="33"/>
      <c r="D428" s="42"/>
      <c r="E428" s="118"/>
      <c r="F428" s="116"/>
      <c r="G428" s="116"/>
      <c r="H428" s="117"/>
      <c r="I428" s="116"/>
      <c r="J428" s="274"/>
      <c r="K428" s="253"/>
      <c r="L428" s="299"/>
    </row>
    <row r="429" spans="1:12">
      <c r="A429" s="116"/>
      <c r="B429" s="32"/>
      <c r="C429" s="37"/>
      <c r="D429" s="124"/>
      <c r="E429" s="125"/>
      <c r="F429" s="126"/>
      <c r="G429" s="126"/>
      <c r="H429" s="127"/>
      <c r="I429" s="287"/>
      <c r="J429" s="274"/>
      <c r="K429" s="253"/>
      <c r="L429" s="299"/>
    </row>
    <row r="430" spans="1:12">
      <c r="A430" s="116"/>
      <c r="B430" s="32"/>
      <c r="C430" s="37"/>
      <c r="D430" s="124"/>
      <c r="E430" s="125"/>
      <c r="F430" s="126"/>
      <c r="G430" s="126"/>
      <c r="H430" s="127"/>
      <c r="I430" s="287"/>
      <c r="J430" s="274"/>
      <c r="K430" s="253"/>
      <c r="L430" s="299"/>
    </row>
    <row r="431" spans="1:12">
      <c r="A431" s="116"/>
      <c r="B431" s="34"/>
      <c r="C431" s="36"/>
      <c r="D431" s="128"/>
      <c r="E431" s="129"/>
      <c r="F431" s="130"/>
      <c r="G431" s="130"/>
      <c r="H431" s="119"/>
      <c r="I431" s="130"/>
      <c r="J431" s="274"/>
      <c r="K431" s="253"/>
      <c r="L431" s="299"/>
    </row>
    <row r="432" spans="1:12">
      <c r="A432" s="116"/>
      <c r="B432" s="32"/>
      <c r="C432" s="33"/>
      <c r="D432" s="42"/>
      <c r="E432" s="118"/>
      <c r="F432" s="116"/>
      <c r="G432" s="116"/>
      <c r="H432" s="117"/>
      <c r="I432" s="116"/>
      <c r="J432" s="274"/>
      <c r="K432" s="253"/>
      <c r="L432" s="299"/>
    </row>
    <row r="433" spans="1:12">
      <c r="A433" s="116"/>
      <c r="B433" s="32"/>
      <c r="C433" s="33"/>
      <c r="D433" s="42"/>
      <c r="E433" s="118"/>
      <c r="F433" s="116"/>
      <c r="G433" s="116"/>
      <c r="H433" s="117"/>
      <c r="I433" s="116"/>
      <c r="J433" s="274"/>
      <c r="K433" s="253"/>
      <c r="L433" s="299"/>
    </row>
    <row r="434" spans="1:12">
      <c r="A434" s="116"/>
      <c r="B434" s="32"/>
      <c r="C434" s="37"/>
      <c r="D434" s="124"/>
      <c r="E434" s="125"/>
      <c r="F434" s="126"/>
      <c r="G434" s="126"/>
      <c r="H434" s="127"/>
      <c r="I434" s="287"/>
      <c r="J434" s="274"/>
      <c r="K434" s="253"/>
      <c r="L434" s="299"/>
    </row>
    <row r="435" spans="1:12">
      <c r="A435" s="116"/>
      <c r="B435" s="32"/>
      <c r="C435" s="37"/>
      <c r="D435" s="124"/>
      <c r="E435" s="125"/>
      <c r="F435" s="126"/>
      <c r="G435" s="126"/>
      <c r="H435" s="127"/>
      <c r="I435" s="287"/>
      <c r="J435" s="274"/>
      <c r="K435" s="253"/>
      <c r="L435" s="299"/>
    </row>
    <row r="436" spans="1:12">
      <c r="A436" s="116"/>
      <c r="B436" s="32"/>
      <c r="C436" s="37"/>
      <c r="D436" s="124"/>
      <c r="E436" s="125"/>
      <c r="F436" s="126"/>
      <c r="G436" s="126"/>
      <c r="H436" s="127"/>
      <c r="I436" s="287"/>
      <c r="J436" s="274"/>
      <c r="K436" s="253"/>
      <c r="L436" s="299"/>
    </row>
    <row r="437" spans="1:12">
      <c r="A437" s="116"/>
      <c r="B437" s="32"/>
      <c r="C437" s="33"/>
      <c r="D437" s="42"/>
      <c r="E437" s="118"/>
      <c r="F437" s="116"/>
      <c r="G437" s="116"/>
      <c r="H437" s="117"/>
      <c r="I437" s="116"/>
      <c r="J437" s="274"/>
      <c r="K437" s="253"/>
      <c r="L437" s="299"/>
    </row>
    <row r="438" spans="1:12">
      <c r="A438" s="116"/>
      <c r="B438" s="32"/>
      <c r="C438" s="33"/>
      <c r="D438" s="42"/>
      <c r="E438" s="118"/>
      <c r="F438" s="116"/>
      <c r="G438" s="116"/>
      <c r="H438" s="117"/>
      <c r="I438" s="116"/>
      <c r="J438" s="274"/>
      <c r="K438" s="253"/>
      <c r="L438" s="299"/>
    </row>
    <row r="439" spans="1:12">
      <c r="A439" s="116"/>
      <c r="B439" s="32"/>
      <c r="C439" s="33"/>
      <c r="D439" s="42"/>
      <c r="E439" s="118"/>
      <c r="F439" s="116"/>
      <c r="G439" s="116"/>
      <c r="H439" s="117"/>
      <c r="I439" s="116"/>
      <c r="J439" s="274"/>
      <c r="K439" s="253"/>
      <c r="L439" s="299"/>
    </row>
    <row r="440" spans="1:12">
      <c r="A440" s="116"/>
      <c r="B440" s="32"/>
      <c r="C440" s="33"/>
      <c r="D440" s="42"/>
      <c r="E440" s="118"/>
      <c r="F440" s="116"/>
      <c r="G440" s="116"/>
      <c r="H440" s="117"/>
      <c r="I440" s="116"/>
      <c r="J440" s="274"/>
      <c r="K440" s="253"/>
      <c r="L440" s="299"/>
    </row>
    <row r="441" spans="1:12">
      <c r="A441" s="116"/>
      <c r="B441" s="32"/>
      <c r="C441" s="37"/>
      <c r="D441" s="124"/>
      <c r="E441" s="125"/>
      <c r="F441" s="126"/>
      <c r="G441" s="126"/>
      <c r="H441" s="127"/>
      <c r="I441" s="287"/>
      <c r="J441" s="274"/>
      <c r="K441" s="253"/>
      <c r="L441" s="299"/>
    </row>
    <row r="442" spans="1:12">
      <c r="A442" s="116"/>
      <c r="B442" s="32"/>
      <c r="C442" s="33"/>
      <c r="D442" s="42"/>
      <c r="E442" s="118"/>
      <c r="F442" s="116"/>
      <c r="G442" s="116"/>
      <c r="H442" s="117"/>
      <c r="I442" s="116"/>
      <c r="J442" s="274"/>
      <c r="K442" s="253"/>
      <c r="L442" s="299"/>
    </row>
    <row r="443" spans="1:12">
      <c r="A443" s="116"/>
      <c r="B443" s="32"/>
      <c r="C443" s="37"/>
      <c r="D443" s="124"/>
      <c r="E443" s="125"/>
      <c r="F443" s="126"/>
      <c r="G443" s="126"/>
      <c r="H443" s="127"/>
      <c r="I443" s="287"/>
      <c r="J443" s="274"/>
      <c r="K443" s="253"/>
      <c r="L443" s="299"/>
    </row>
    <row r="444" spans="1:12">
      <c r="A444" s="116"/>
      <c r="B444" s="32"/>
      <c r="C444" s="33"/>
      <c r="D444" s="42"/>
      <c r="E444" s="118"/>
      <c r="F444" s="116"/>
      <c r="G444" s="116"/>
      <c r="H444" s="117"/>
      <c r="I444" s="116"/>
      <c r="J444" s="274"/>
      <c r="K444" s="253"/>
      <c r="L444" s="299"/>
    </row>
    <row r="445" spans="1:12">
      <c r="A445" s="116"/>
      <c r="B445" s="32"/>
      <c r="C445" s="37"/>
      <c r="D445" s="124"/>
      <c r="E445" s="125"/>
      <c r="F445" s="126"/>
      <c r="G445" s="126"/>
      <c r="H445" s="127"/>
      <c r="I445" s="287"/>
      <c r="J445" s="274"/>
      <c r="K445" s="253"/>
      <c r="L445" s="299"/>
    </row>
    <row r="446" spans="1:12">
      <c r="A446" s="116"/>
      <c r="B446" s="32"/>
      <c r="C446" s="33"/>
      <c r="D446" s="42"/>
      <c r="E446" s="118"/>
      <c r="F446" s="116"/>
      <c r="G446" s="116"/>
      <c r="H446" s="117"/>
      <c r="I446" s="116"/>
      <c r="J446" s="274"/>
      <c r="K446" s="253"/>
      <c r="L446" s="299"/>
    </row>
    <row r="447" spans="1:12">
      <c r="A447" s="116"/>
      <c r="B447" s="32"/>
      <c r="C447" s="37"/>
      <c r="D447" s="124"/>
      <c r="E447" s="125"/>
      <c r="F447" s="126"/>
      <c r="G447" s="126"/>
      <c r="H447" s="127"/>
      <c r="I447" s="287"/>
      <c r="J447" s="274"/>
      <c r="K447" s="253"/>
      <c r="L447" s="299"/>
    </row>
    <row r="448" spans="1:12">
      <c r="A448" s="116"/>
      <c r="B448" s="32"/>
      <c r="C448" s="37"/>
      <c r="D448" s="124"/>
      <c r="E448" s="125"/>
      <c r="F448" s="126"/>
      <c r="G448" s="126"/>
      <c r="H448" s="127"/>
      <c r="I448" s="287"/>
      <c r="J448" s="274"/>
      <c r="K448" s="253"/>
      <c r="L448" s="299"/>
    </row>
    <row r="449" spans="1:12">
      <c r="A449" s="116"/>
      <c r="B449" s="32"/>
      <c r="C449" s="33"/>
      <c r="D449" s="124"/>
      <c r="E449" s="125"/>
      <c r="F449" s="126"/>
      <c r="G449" s="126"/>
      <c r="H449" s="127"/>
      <c r="I449" s="287"/>
      <c r="J449" s="274"/>
      <c r="K449" s="253"/>
      <c r="L449" s="299"/>
    </row>
    <row r="450" spans="1:12">
      <c r="A450" s="116"/>
      <c r="B450" s="32"/>
      <c r="C450" s="33"/>
      <c r="D450" s="42"/>
      <c r="E450" s="118"/>
      <c r="F450" s="116"/>
      <c r="G450" s="116"/>
      <c r="H450" s="117"/>
      <c r="I450" s="116"/>
      <c r="J450" s="274"/>
      <c r="K450" s="253"/>
      <c r="L450" s="299"/>
    </row>
    <row r="451" spans="1:12">
      <c r="A451" s="116"/>
      <c r="B451" s="32"/>
      <c r="C451" s="33"/>
      <c r="D451" s="42"/>
      <c r="E451" s="118"/>
      <c r="F451" s="116"/>
      <c r="G451" s="116"/>
      <c r="H451" s="117"/>
      <c r="I451" s="116"/>
      <c r="J451" s="274"/>
      <c r="K451" s="253"/>
      <c r="L451" s="299"/>
    </row>
    <row r="452" spans="1:12">
      <c r="A452" s="116"/>
      <c r="B452" s="32"/>
      <c r="C452" s="33"/>
      <c r="D452" s="42"/>
      <c r="E452" s="118"/>
      <c r="F452" s="116"/>
      <c r="G452" s="116"/>
      <c r="H452" s="117"/>
      <c r="I452" s="116"/>
      <c r="J452" s="274"/>
      <c r="K452" s="253"/>
      <c r="L452" s="299"/>
    </row>
    <row r="453" spans="1:12">
      <c r="A453" s="116"/>
      <c r="B453" s="32"/>
      <c r="C453" s="33"/>
      <c r="D453" s="42"/>
      <c r="E453" s="118"/>
      <c r="F453" s="116"/>
      <c r="G453" s="116"/>
      <c r="H453" s="117"/>
      <c r="I453" s="116"/>
      <c r="J453" s="274"/>
      <c r="K453" s="253"/>
      <c r="L453" s="299"/>
    </row>
    <row r="454" spans="1:12">
      <c r="A454" s="116"/>
      <c r="B454" s="32"/>
      <c r="C454" s="37"/>
      <c r="D454" s="124"/>
      <c r="E454" s="125"/>
      <c r="F454" s="126"/>
      <c r="G454" s="126"/>
      <c r="H454" s="127"/>
      <c r="I454" s="287"/>
      <c r="J454" s="274"/>
      <c r="K454" s="253"/>
      <c r="L454" s="299"/>
    </row>
    <row r="455" spans="1:12">
      <c r="A455" s="116"/>
      <c r="B455" s="32"/>
      <c r="C455" s="38"/>
      <c r="D455" s="131"/>
      <c r="E455" s="125"/>
      <c r="F455" s="127"/>
      <c r="G455" s="127"/>
      <c r="H455" s="127"/>
      <c r="I455" s="287"/>
      <c r="J455" s="274"/>
      <c r="K455" s="253"/>
      <c r="L455" s="299"/>
    </row>
    <row r="456" spans="1:12">
      <c r="A456" s="116"/>
      <c r="B456" s="32"/>
      <c r="C456" s="33"/>
      <c r="D456" s="42"/>
      <c r="E456" s="118"/>
      <c r="F456" s="116"/>
      <c r="G456" s="116"/>
      <c r="H456" s="117"/>
      <c r="I456" s="116"/>
      <c r="J456" s="274"/>
      <c r="K456" s="253"/>
      <c r="L456" s="299"/>
    </row>
    <row r="458" spans="1:12">
      <c r="A458" s="371"/>
      <c r="B458" s="371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</row>
    <row r="459" spans="1:12">
      <c r="A459" s="372"/>
      <c r="B459" s="372"/>
      <c r="C459" s="372"/>
      <c r="D459" s="372"/>
      <c r="E459" s="372"/>
      <c r="F459" s="372"/>
      <c r="G459" s="372"/>
      <c r="H459" s="372"/>
      <c r="I459" s="372"/>
      <c r="J459" s="372"/>
      <c r="K459" s="372"/>
      <c r="L459" s="372"/>
    </row>
    <row r="460" spans="1:12">
      <c r="A460" s="373"/>
      <c r="B460" s="373"/>
      <c r="C460" s="373"/>
      <c r="D460" s="373"/>
      <c r="E460" s="373"/>
      <c r="F460" s="373"/>
      <c r="G460" s="373"/>
      <c r="H460" s="373"/>
      <c r="I460" s="373"/>
    </row>
    <row r="461" spans="1:12">
      <c r="A461" s="249"/>
      <c r="B461" s="250"/>
      <c r="C461" s="249"/>
      <c r="D461" s="249"/>
      <c r="E461" s="251"/>
      <c r="F461" s="368"/>
      <c r="G461" s="368"/>
      <c r="H461" s="252"/>
      <c r="I461" s="249"/>
    </row>
    <row r="462" spans="1:12">
      <c r="A462" s="280"/>
      <c r="B462" s="281"/>
      <c r="C462" s="369"/>
      <c r="D462" s="370"/>
      <c r="E462" s="257"/>
      <c r="F462" s="282"/>
      <c r="G462" s="282"/>
      <c r="H462" s="283"/>
      <c r="I462" s="282"/>
      <c r="J462" s="274"/>
      <c r="K462" s="253"/>
      <c r="L462" s="299"/>
    </row>
    <row r="463" spans="1:12">
      <c r="A463" s="116"/>
      <c r="B463" s="39"/>
      <c r="C463" s="132"/>
      <c r="D463" s="133"/>
      <c r="E463" s="134"/>
      <c r="F463" s="116"/>
      <c r="G463" s="116"/>
      <c r="H463" s="117"/>
      <c r="I463" s="33"/>
      <c r="J463" s="274"/>
      <c r="K463" s="253"/>
      <c r="L463" s="299"/>
    </row>
    <row r="464" spans="1:12">
      <c r="A464" s="116"/>
      <c r="B464" s="40"/>
      <c r="C464" s="33"/>
      <c r="D464" s="42"/>
      <c r="E464" s="118"/>
      <c r="F464" s="116"/>
      <c r="G464" s="116"/>
      <c r="H464" s="117"/>
      <c r="I464" s="33"/>
      <c r="J464" s="274"/>
      <c r="K464" s="253"/>
      <c r="L464" s="299"/>
    </row>
    <row r="465" spans="1:12">
      <c r="A465" s="116"/>
      <c r="B465" s="40"/>
      <c r="C465" s="33"/>
      <c r="D465" s="42"/>
      <c r="E465" s="118"/>
      <c r="F465" s="116"/>
      <c r="G465" s="116"/>
      <c r="H465" s="117"/>
      <c r="I465" s="33"/>
      <c r="J465" s="274"/>
      <c r="K465" s="253"/>
      <c r="L465" s="299"/>
    </row>
    <row r="466" spans="1:12">
      <c r="A466" s="116"/>
      <c r="B466" s="40"/>
      <c r="C466" s="33"/>
      <c r="D466" s="42"/>
      <c r="E466" s="118"/>
      <c r="F466" s="116"/>
      <c r="G466" s="116"/>
      <c r="H466" s="117"/>
      <c r="I466" s="33"/>
      <c r="J466" s="274"/>
      <c r="K466" s="253"/>
      <c r="L466" s="299"/>
    </row>
    <row r="467" spans="1:12">
      <c r="A467" s="116"/>
      <c r="B467" s="40"/>
      <c r="C467" s="33"/>
      <c r="D467" s="42"/>
      <c r="E467" s="118"/>
      <c r="F467" s="116"/>
      <c r="G467" s="116"/>
      <c r="H467" s="117"/>
      <c r="I467" s="33"/>
      <c r="J467" s="274"/>
      <c r="K467" s="253"/>
      <c r="L467" s="299"/>
    </row>
    <row r="468" spans="1:12">
      <c r="A468" s="116"/>
      <c r="B468" s="39"/>
      <c r="C468" s="135"/>
      <c r="D468" s="136"/>
      <c r="E468" s="134"/>
      <c r="F468" s="117"/>
      <c r="G468" s="117"/>
      <c r="H468" s="117"/>
      <c r="I468" s="33"/>
      <c r="J468" s="274"/>
      <c r="K468" s="253"/>
      <c r="L468" s="299"/>
    </row>
    <row r="469" spans="1:12">
      <c r="A469" s="116"/>
      <c r="B469" s="39"/>
      <c r="C469" s="132"/>
      <c r="D469" s="133"/>
      <c r="E469" s="134"/>
      <c r="F469" s="116"/>
      <c r="G469" s="116"/>
      <c r="H469" s="117"/>
      <c r="I469" s="33"/>
      <c r="J469" s="274"/>
      <c r="K469" s="253"/>
      <c r="L469" s="299"/>
    </row>
    <row r="470" spans="1:12">
      <c r="A470" s="116"/>
      <c r="B470" s="39"/>
      <c r="C470" s="137"/>
      <c r="D470" s="138"/>
      <c r="E470" s="134"/>
      <c r="F470" s="116"/>
      <c r="G470" s="116"/>
      <c r="H470" s="117"/>
      <c r="I470" s="33"/>
      <c r="J470" s="274"/>
      <c r="K470" s="253"/>
      <c r="L470" s="299"/>
    </row>
    <row r="471" spans="1:12">
      <c r="A471" s="116"/>
      <c r="B471" s="39"/>
      <c r="C471" s="132"/>
      <c r="D471" s="133"/>
      <c r="E471" s="134"/>
      <c r="F471" s="116"/>
      <c r="G471" s="116"/>
      <c r="H471" s="117"/>
      <c r="I471" s="33"/>
      <c r="J471" s="274"/>
      <c r="K471" s="253"/>
      <c r="L471" s="299"/>
    </row>
    <row r="472" spans="1:12">
      <c r="A472" s="116"/>
      <c r="B472" s="39"/>
      <c r="C472" s="132"/>
      <c r="D472" s="133"/>
      <c r="E472" s="134"/>
      <c r="F472" s="116"/>
      <c r="G472" s="116"/>
      <c r="H472" s="117"/>
      <c r="I472" s="33"/>
      <c r="J472" s="274"/>
      <c r="K472" s="253"/>
      <c r="L472" s="299"/>
    </row>
    <row r="473" spans="1:12">
      <c r="A473" s="116"/>
      <c r="B473" s="40"/>
      <c r="C473" s="33"/>
      <c r="D473" s="42"/>
      <c r="E473" s="118"/>
      <c r="F473" s="116"/>
      <c r="G473" s="116"/>
      <c r="H473" s="117"/>
      <c r="I473" s="33"/>
      <c r="J473" s="274"/>
      <c r="K473" s="253"/>
      <c r="L473" s="299"/>
    </row>
    <row r="474" spans="1:12">
      <c r="A474" s="116"/>
      <c r="B474" s="39"/>
      <c r="C474" s="132"/>
      <c r="D474" s="133"/>
      <c r="E474" s="134"/>
      <c r="F474" s="116"/>
      <c r="G474" s="116"/>
      <c r="H474" s="117"/>
      <c r="I474" s="33"/>
      <c r="J474" s="274"/>
      <c r="K474" s="253"/>
      <c r="L474" s="299"/>
    </row>
    <row r="475" spans="1:12">
      <c r="A475" s="116"/>
      <c r="B475" s="40"/>
      <c r="C475" s="33"/>
      <c r="D475" s="42"/>
      <c r="E475" s="118"/>
      <c r="F475" s="116"/>
      <c r="G475" s="116"/>
      <c r="H475" s="117"/>
      <c r="I475" s="33"/>
      <c r="J475" s="274"/>
      <c r="K475" s="253"/>
      <c r="L475" s="299"/>
    </row>
    <row r="476" spans="1:12">
      <c r="A476" s="116"/>
      <c r="B476" s="39"/>
      <c r="C476" s="132"/>
      <c r="D476" s="133"/>
      <c r="E476" s="134"/>
      <c r="F476" s="116"/>
      <c r="G476" s="116"/>
      <c r="H476" s="117"/>
      <c r="I476" s="33"/>
      <c r="J476" s="274"/>
      <c r="K476" s="253"/>
      <c r="L476" s="299"/>
    </row>
    <row r="477" spans="1:12">
      <c r="A477" s="116"/>
      <c r="B477" s="39"/>
      <c r="C477" s="137"/>
      <c r="D477" s="138"/>
      <c r="E477" s="134"/>
      <c r="F477" s="116"/>
      <c r="G477" s="116"/>
      <c r="H477" s="117"/>
      <c r="I477" s="33"/>
      <c r="J477" s="274"/>
      <c r="K477" s="253"/>
      <c r="L477" s="299"/>
    </row>
    <row r="478" spans="1:12">
      <c r="A478" s="116"/>
      <c r="B478" s="39"/>
      <c r="C478" s="132"/>
      <c r="D478" s="133"/>
      <c r="E478" s="134"/>
      <c r="F478" s="116"/>
      <c r="G478" s="116"/>
      <c r="H478" s="117"/>
      <c r="I478" s="33"/>
      <c r="J478" s="274"/>
      <c r="K478" s="253"/>
      <c r="L478" s="299"/>
    </row>
    <row r="479" spans="1:12">
      <c r="A479" s="130"/>
      <c r="B479" s="41"/>
      <c r="C479" s="139"/>
      <c r="D479" s="140"/>
      <c r="E479" s="141"/>
      <c r="F479" s="130"/>
      <c r="G479" s="130"/>
      <c r="H479" s="119"/>
      <c r="I479" s="33"/>
      <c r="J479" s="274"/>
      <c r="K479" s="253"/>
      <c r="L479" s="299"/>
    </row>
    <row r="480" spans="1:12">
      <c r="A480" s="116"/>
      <c r="B480" s="39"/>
      <c r="C480" s="132"/>
      <c r="D480" s="133"/>
      <c r="E480" s="134"/>
      <c r="F480" s="116"/>
      <c r="G480" s="116"/>
      <c r="H480" s="117"/>
      <c r="I480" s="33"/>
      <c r="J480" s="274"/>
      <c r="K480" s="253"/>
      <c r="L480" s="299"/>
    </row>
    <row r="481" spans="1:12">
      <c r="A481" s="116"/>
      <c r="B481" s="39"/>
      <c r="C481" s="132"/>
      <c r="D481" s="133"/>
      <c r="E481" s="134"/>
      <c r="F481" s="116"/>
      <c r="G481" s="116"/>
      <c r="H481" s="117"/>
      <c r="I481" s="33"/>
      <c r="J481" s="274"/>
      <c r="K481" s="253"/>
      <c r="L481" s="299"/>
    </row>
    <row r="482" spans="1:12">
      <c r="A482" s="116"/>
      <c r="B482" s="40"/>
      <c r="C482" s="33"/>
      <c r="D482" s="42"/>
      <c r="E482" s="118"/>
      <c r="F482" s="116"/>
      <c r="G482" s="116"/>
      <c r="H482" s="117"/>
      <c r="I482" s="33"/>
      <c r="J482" s="274"/>
      <c r="K482" s="253"/>
      <c r="L482" s="299"/>
    </row>
    <row r="483" spans="1:12">
      <c r="A483" s="116"/>
      <c r="B483" s="39"/>
      <c r="C483" s="137"/>
      <c r="D483" s="138"/>
      <c r="E483" s="134"/>
      <c r="F483" s="116"/>
      <c r="G483" s="116"/>
      <c r="H483" s="117"/>
      <c r="I483" s="33"/>
      <c r="J483" s="274"/>
      <c r="K483" s="253"/>
      <c r="L483" s="299"/>
    </row>
    <row r="484" spans="1:12">
      <c r="A484" s="116"/>
      <c r="B484" s="39"/>
      <c r="C484" s="132"/>
      <c r="D484" s="133"/>
      <c r="E484" s="134"/>
      <c r="F484" s="116"/>
      <c r="G484" s="116"/>
      <c r="H484" s="117"/>
      <c r="I484" s="33"/>
      <c r="J484" s="274"/>
      <c r="K484" s="253"/>
      <c r="L484" s="300"/>
    </row>
    <row r="485" spans="1:12">
      <c r="A485" s="116"/>
      <c r="B485" s="39"/>
      <c r="C485" s="132"/>
      <c r="D485" s="133"/>
      <c r="E485" s="134"/>
      <c r="F485" s="116"/>
      <c r="G485" s="116"/>
      <c r="H485" s="117"/>
      <c r="I485" s="33"/>
      <c r="J485" s="274"/>
      <c r="K485" s="253"/>
      <c r="L485" s="300"/>
    </row>
    <row r="486" spans="1:12">
      <c r="A486" s="116"/>
      <c r="B486" s="39"/>
      <c r="C486" s="137"/>
      <c r="D486" s="138"/>
      <c r="E486" s="134"/>
      <c r="F486" s="116"/>
      <c r="G486" s="116"/>
      <c r="H486" s="117"/>
      <c r="I486" s="33"/>
      <c r="J486" s="274"/>
      <c r="K486" s="253"/>
      <c r="L486" s="300"/>
    </row>
    <row r="487" spans="1:12">
      <c r="A487" s="116"/>
      <c r="B487" s="39"/>
      <c r="C487" s="137"/>
      <c r="D487" s="138"/>
      <c r="E487" s="134"/>
      <c r="F487" s="116"/>
      <c r="G487" s="116"/>
      <c r="H487" s="117"/>
      <c r="I487" s="33"/>
      <c r="J487" s="274"/>
      <c r="K487" s="253"/>
      <c r="L487" s="300"/>
    </row>
    <row r="488" spans="1:12">
      <c r="A488" s="116"/>
      <c r="B488" s="39"/>
      <c r="C488" s="132"/>
      <c r="D488" s="133"/>
      <c r="E488" s="134"/>
      <c r="F488" s="116"/>
      <c r="G488" s="116"/>
      <c r="H488" s="117"/>
      <c r="I488" s="33"/>
      <c r="J488" s="274"/>
      <c r="K488" s="253"/>
      <c r="L488" s="300"/>
    </row>
    <row r="489" spans="1:12">
      <c r="A489" s="116"/>
      <c r="B489" s="39"/>
      <c r="C489" s="33"/>
      <c r="D489" s="42"/>
      <c r="E489" s="134"/>
      <c r="F489" s="116"/>
      <c r="G489" s="116"/>
      <c r="H489" s="117"/>
      <c r="I489" s="33"/>
      <c r="J489" s="274"/>
      <c r="K489" s="253"/>
      <c r="L489" s="300"/>
    </row>
    <row r="490" spans="1:12">
      <c r="A490" s="116"/>
      <c r="B490" s="40"/>
      <c r="C490" s="33"/>
      <c r="D490" s="42"/>
      <c r="E490" s="118"/>
      <c r="F490" s="116"/>
      <c r="G490" s="116"/>
      <c r="H490" s="117"/>
      <c r="I490" s="33"/>
      <c r="J490" s="274"/>
      <c r="K490" s="253"/>
      <c r="L490" s="300"/>
    </row>
    <row r="491" spans="1:12">
      <c r="A491" s="116"/>
      <c r="B491" s="40"/>
      <c r="C491" s="33"/>
      <c r="D491" s="42"/>
      <c r="E491" s="118"/>
      <c r="F491" s="116"/>
      <c r="G491" s="116"/>
      <c r="H491" s="117"/>
      <c r="I491" s="33"/>
      <c r="J491" s="274"/>
      <c r="K491" s="253"/>
      <c r="L491" s="300"/>
    </row>
    <row r="492" spans="1:12">
      <c r="A492" s="116"/>
      <c r="B492" s="40"/>
      <c r="C492" s="33"/>
      <c r="D492" s="42"/>
      <c r="E492" s="118"/>
      <c r="F492" s="116"/>
      <c r="G492" s="116"/>
      <c r="H492" s="117"/>
      <c r="I492" s="33"/>
      <c r="J492" s="274"/>
      <c r="K492" s="253"/>
      <c r="L492" s="299"/>
    </row>
    <row r="493" spans="1:12">
      <c r="A493" s="116"/>
      <c r="B493" s="39"/>
      <c r="C493" s="132"/>
      <c r="D493" s="133"/>
      <c r="E493" s="134"/>
      <c r="F493" s="116"/>
      <c r="G493" s="116"/>
      <c r="H493" s="117"/>
      <c r="I493" s="33"/>
      <c r="J493" s="274"/>
      <c r="K493" s="253"/>
      <c r="L493" s="299"/>
    </row>
    <row r="494" spans="1:12">
      <c r="A494" s="116"/>
      <c r="B494" s="39"/>
      <c r="C494" s="132"/>
      <c r="D494" s="133"/>
      <c r="E494" s="134"/>
      <c r="F494" s="116"/>
      <c r="G494" s="116"/>
      <c r="H494" s="117"/>
      <c r="I494" s="33"/>
      <c r="J494" s="274"/>
      <c r="K494" s="253"/>
      <c r="L494" s="299"/>
    </row>
    <row r="495" spans="1:12">
      <c r="A495" s="116"/>
      <c r="B495" s="39"/>
      <c r="C495" s="132"/>
      <c r="D495" s="133"/>
      <c r="E495" s="134"/>
      <c r="F495" s="116"/>
      <c r="G495" s="116"/>
      <c r="H495" s="117"/>
      <c r="I495" s="33"/>
      <c r="J495" s="274"/>
      <c r="K495" s="253"/>
      <c r="L495" s="299"/>
    </row>
    <row r="496" spans="1:12">
      <c r="A496" s="116"/>
      <c r="B496" s="39"/>
      <c r="C496" s="132"/>
      <c r="D496" s="133"/>
      <c r="E496" s="134"/>
      <c r="F496" s="116"/>
      <c r="G496" s="116"/>
      <c r="H496" s="117"/>
      <c r="I496" s="33"/>
      <c r="J496" s="274"/>
      <c r="K496" s="253"/>
      <c r="L496" s="299"/>
    </row>
    <row r="497" spans="1:12">
      <c r="A497" s="116"/>
      <c r="B497" s="41"/>
      <c r="C497" s="142"/>
      <c r="D497" s="143"/>
      <c r="E497" s="141"/>
      <c r="F497" s="130"/>
      <c r="G497" s="130"/>
      <c r="H497" s="119"/>
      <c r="I497" s="33"/>
      <c r="J497" s="274"/>
      <c r="K497" s="253"/>
      <c r="L497" s="299"/>
    </row>
    <row r="498" spans="1:12">
      <c r="A498" s="116"/>
      <c r="B498" s="39"/>
      <c r="C498" s="33"/>
      <c r="D498" s="124"/>
      <c r="E498" s="134"/>
      <c r="F498" s="116"/>
      <c r="G498" s="116"/>
      <c r="H498" s="117"/>
      <c r="I498" s="33"/>
      <c r="J498" s="274"/>
      <c r="K498" s="253"/>
      <c r="L498" s="299"/>
    </row>
    <row r="499" spans="1:12">
      <c r="A499" s="116"/>
      <c r="B499" s="39"/>
      <c r="C499" s="137"/>
      <c r="D499" s="138"/>
      <c r="E499" s="134"/>
      <c r="F499" s="116"/>
      <c r="G499" s="116"/>
      <c r="H499" s="117"/>
      <c r="I499" s="33"/>
      <c r="J499" s="274"/>
      <c r="K499" s="253"/>
      <c r="L499" s="299"/>
    </row>
    <row r="500" spans="1:12">
      <c r="A500" s="116"/>
      <c r="B500" s="39"/>
      <c r="C500" s="144"/>
      <c r="D500" s="138"/>
      <c r="E500" s="134"/>
      <c r="F500" s="116"/>
      <c r="G500" s="116"/>
      <c r="H500" s="117"/>
      <c r="I500" s="33"/>
      <c r="J500" s="274"/>
      <c r="K500" s="253"/>
      <c r="L500" s="299"/>
    </row>
    <row r="501" spans="1:12">
      <c r="A501" s="116"/>
      <c r="B501" s="39"/>
      <c r="C501" s="132"/>
      <c r="D501" s="133"/>
      <c r="E501" s="134"/>
      <c r="F501" s="116"/>
      <c r="G501" s="116"/>
      <c r="H501" s="117"/>
      <c r="I501" s="33"/>
      <c r="J501" s="274"/>
      <c r="K501" s="253"/>
      <c r="L501" s="299"/>
    </row>
    <row r="502" spans="1:12">
      <c r="A502" s="116"/>
      <c r="B502" s="40"/>
      <c r="C502" s="33"/>
      <c r="D502" s="42"/>
      <c r="E502" s="118"/>
      <c r="F502" s="116"/>
      <c r="G502" s="116"/>
      <c r="H502" s="117"/>
      <c r="I502" s="33"/>
      <c r="J502" s="274"/>
      <c r="K502" s="253"/>
      <c r="L502" s="299"/>
    </row>
    <row r="503" spans="1:12">
      <c r="A503" s="116"/>
      <c r="B503" s="40"/>
      <c r="C503" s="33"/>
      <c r="D503" s="42"/>
      <c r="E503" s="118"/>
      <c r="F503" s="116"/>
      <c r="G503" s="116"/>
      <c r="H503" s="117"/>
      <c r="I503" s="33"/>
      <c r="J503" s="274"/>
      <c r="K503" s="253"/>
      <c r="L503" s="299"/>
    </row>
    <row r="504" spans="1:12">
      <c r="A504" s="116"/>
      <c r="B504" s="40"/>
      <c r="C504" s="33"/>
      <c r="D504" s="42"/>
      <c r="E504" s="118"/>
      <c r="F504" s="116"/>
      <c r="G504" s="116"/>
      <c r="H504" s="117"/>
      <c r="I504" s="33"/>
      <c r="J504" s="274"/>
      <c r="K504" s="253"/>
      <c r="L504" s="299"/>
    </row>
    <row r="505" spans="1:12">
      <c r="A505" s="116"/>
      <c r="B505" s="40"/>
      <c r="C505" s="33"/>
      <c r="D505" s="42"/>
      <c r="E505" s="118"/>
      <c r="F505" s="116"/>
      <c r="G505" s="116"/>
      <c r="H505" s="117"/>
      <c r="I505" s="33"/>
      <c r="J505" s="274"/>
      <c r="K505" s="253"/>
      <c r="L505" s="299"/>
    </row>
    <row r="506" spans="1:12">
      <c r="A506" s="116"/>
      <c r="B506" s="39"/>
      <c r="C506" s="132"/>
      <c r="D506" s="133"/>
      <c r="E506" s="134"/>
      <c r="F506" s="116"/>
      <c r="G506" s="116"/>
      <c r="H506" s="117"/>
      <c r="I506" s="33"/>
      <c r="J506" s="274"/>
      <c r="K506" s="253"/>
      <c r="L506" s="299"/>
    </row>
    <row r="507" spans="1:12">
      <c r="A507" s="116"/>
      <c r="B507" s="40"/>
      <c r="C507" s="33"/>
      <c r="D507" s="42"/>
      <c r="E507" s="118"/>
      <c r="F507" s="116"/>
      <c r="G507" s="116"/>
      <c r="H507" s="117"/>
      <c r="I507" s="33"/>
      <c r="J507" s="274"/>
      <c r="K507" s="253"/>
      <c r="L507" s="299"/>
    </row>
    <row r="508" spans="1:12">
      <c r="A508" s="116"/>
      <c r="B508" s="39"/>
      <c r="C508" s="137"/>
      <c r="D508" s="138"/>
      <c r="E508" s="134"/>
      <c r="F508" s="116"/>
      <c r="G508" s="116"/>
      <c r="H508" s="117"/>
      <c r="I508" s="33"/>
      <c r="J508" s="274"/>
      <c r="K508" s="253"/>
      <c r="L508" s="299"/>
    </row>
    <row r="509" spans="1:12">
      <c r="A509" s="116"/>
      <c r="B509" s="40"/>
      <c r="C509" s="33"/>
      <c r="D509" s="42"/>
      <c r="E509" s="118"/>
      <c r="F509" s="116"/>
      <c r="G509" s="116"/>
      <c r="H509" s="117"/>
      <c r="I509" s="33"/>
      <c r="J509" s="274"/>
      <c r="K509" s="253"/>
      <c r="L509" s="299"/>
    </row>
    <row r="510" spans="1:12">
      <c r="A510" s="116"/>
      <c r="B510" s="40"/>
      <c r="C510" s="33"/>
      <c r="D510" s="42"/>
      <c r="E510" s="118"/>
      <c r="F510" s="116"/>
      <c r="G510" s="116"/>
      <c r="H510" s="117"/>
      <c r="I510" s="33"/>
      <c r="J510" s="274"/>
      <c r="K510" s="253"/>
      <c r="L510" s="299"/>
    </row>
    <row r="511" spans="1:12">
      <c r="A511" s="116"/>
      <c r="B511" s="39"/>
      <c r="C511" s="137"/>
      <c r="D511" s="138"/>
      <c r="E511" s="134"/>
      <c r="F511" s="117"/>
      <c r="G511" s="116"/>
      <c r="H511" s="117"/>
      <c r="I511" s="33"/>
      <c r="J511" s="274"/>
      <c r="K511" s="253"/>
      <c r="L511" s="299"/>
    </row>
    <row r="512" spans="1:12">
      <c r="A512" s="116"/>
      <c r="B512" s="39"/>
      <c r="C512" s="135"/>
      <c r="D512" s="136"/>
      <c r="E512" s="134"/>
      <c r="F512" s="117"/>
      <c r="G512" s="117"/>
      <c r="H512" s="117"/>
      <c r="I512" s="33"/>
      <c r="J512" s="274"/>
      <c r="K512" s="253"/>
      <c r="L512" s="299"/>
    </row>
    <row r="513" spans="1:12">
      <c r="A513" s="77"/>
      <c r="B513" s="43"/>
      <c r="C513" s="145"/>
      <c r="D513" s="146"/>
      <c r="E513" s="147"/>
      <c r="F513" s="77"/>
      <c r="G513" s="77"/>
      <c r="H513" s="91"/>
      <c r="I513" s="13"/>
      <c r="J513" s="274"/>
      <c r="K513" s="253"/>
      <c r="L513" s="299"/>
    </row>
    <row r="514" spans="1:12">
      <c r="A514" s="77"/>
      <c r="B514" s="43"/>
      <c r="C514" s="145"/>
      <c r="D514" s="146"/>
      <c r="E514" s="147"/>
      <c r="F514" s="77"/>
      <c r="G514" s="77"/>
      <c r="H514" s="91"/>
      <c r="I514" s="13"/>
      <c r="J514" s="274"/>
      <c r="K514" s="253"/>
      <c r="L514" s="299"/>
    </row>
    <row r="515" spans="1:12">
      <c r="A515" s="77"/>
      <c r="B515" s="43"/>
      <c r="C515" s="236"/>
      <c r="D515" s="46"/>
      <c r="E515" s="147"/>
      <c r="F515" s="77"/>
      <c r="G515" s="77"/>
      <c r="H515" s="91"/>
      <c r="I515" s="13"/>
      <c r="J515" s="274"/>
      <c r="K515" s="253"/>
      <c r="L515" s="299"/>
    </row>
    <row r="516" spans="1:12">
      <c r="A516" s="77"/>
      <c r="B516" s="12"/>
      <c r="C516" s="13"/>
      <c r="D516" s="78"/>
      <c r="E516" s="79"/>
      <c r="F516" s="77"/>
      <c r="G516" s="77"/>
      <c r="H516" s="91"/>
      <c r="I516" s="13"/>
      <c r="J516" s="274"/>
      <c r="K516" s="253"/>
      <c r="L516" s="299"/>
    </row>
    <row r="517" spans="1:12">
      <c r="A517" s="77"/>
      <c r="B517" s="43"/>
      <c r="C517" s="148"/>
      <c r="D517" s="149"/>
      <c r="E517" s="147"/>
      <c r="F517" s="77"/>
      <c r="G517" s="77"/>
      <c r="H517" s="91"/>
      <c r="I517" s="13"/>
      <c r="J517" s="274"/>
      <c r="K517" s="253"/>
      <c r="L517" s="299"/>
    </row>
    <row r="518" spans="1:12">
      <c r="A518" s="77"/>
      <c r="B518" s="43"/>
      <c r="C518" s="148"/>
      <c r="D518" s="149"/>
      <c r="E518" s="147"/>
      <c r="F518" s="77"/>
      <c r="G518" s="77"/>
      <c r="H518" s="91"/>
      <c r="I518" s="13"/>
      <c r="J518" s="274"/>
      <c r="K518" s="253"/>
      <c r="L518" s="299"/>
    </row>
    <row r="519" spans="1:12">
      <c r="A519" s="77"/>
      <c r="B519" s="43"/>
      <c r="C519" s="145"/>
      <c r="D519" s="146"/>
      <c r="E519" s="147"/>
      <c r="F519" s="77"/>
      <c r="G519" s="77"/>
      <c r="H519" s="91"/>
      <c r="I519" s="13"/>
      <c r="J519" s="274"/>
      <c r="K519" s="253"/>
      <c r="L519" s="299"/>
    </row>
    <row r="520" spans="1:12">
      <c r="A520" s="77"/>
      <c r="B520" s="12"/>
      <c r="C520" s="13"/>
      <c r="D520" s="78"/>
      <c r="E520" s="79"/>
      <c r="F520" s="77"/>
      <c r="G520" s="77"/>
      <c r="H520" s="91"/>
      <c r="I520" s="13"/>
      <c r="J520" s="274"/>
      <c r="K520" s="253"/>
      <c r="L520" s="299"/>
    </row>
    <row r="521" spans="1:12">
      <c r="A521" s="77"/>
      <c r="B521" s="12"/>
      <c r="C521" s="13"/>
      <c r="D521" s="78"/>
      <c r="E521" s="79"/>
      <c r="F521" s="77"/>
      <c r="G521" s="77"/>
      <c r="H521" s="91"/>
      <c r="I521" s="13"/>
      <c r="J521" s="274"/>
      <c r="K521" s="253"/>
      <c r="L521" s="299"/>
    </row>
    <row r="522" spans="1:12">
      <c r="A522" s="77"/>
      <c r="B522" s="43"/>
      <c r="C522" s="148"/>
      <c r="D522" s="149"/>
      <c r="E522" s="147"/>
      <c r="F522" s="77"/>
      <c r="G522" s="77"/>
      <c r="H522" s="91"/>
      <c r="I522" s="13"/>
      <c r="J522" s="274"/>
      <c r="K522" s="253"/>
      <c r="L522" s="299"/>
    </row>
    <row r="523" spans="1:12">
      <c r="A523" s="77"/>
      <c r="B523" s="43"/>
      <c r="C523" s="145"/>
      <c r="D523" s="146"/>
      <c r="E523" s="147"/>
      <c r="F523" s="77"/>
      <c r="G523" s="77"/>
      <c r="H523" s="91"/>
      <c r="I523" s="13"/>
      <c r="J523" s="274"/>
      <c r="K523" s="253"/>
      <c r="L523" s="299"/>
    </row>
    <row r="524" spans="1:12">
      <c r="A524" s="77"/>
      <c r="B524" s="43"/>
      <c r="C524" s="145"/>
      <c r="D524" s="146"/>
      <c r="E524" s="147"/>
      <c r="F524" s="77"/>
      <c r="G524" s="77"/>
      <c r="H524" s="91"/>
      <c r="I524" s="13"/>
      <c r="J524" s="274"/>
      <c r="K524" s="253"/>
      <c r="L524" s="299"/>
    </row>
    <row r="525" spans="1:12">
      <c r="A525" s="77"/>
      <c r="B525" s="43"/>
      <c r="C525" s="145"/>
      <c r="D525" s="146"/>
      <c r="E525" s="147"/>
      <c r="F525" s="77"/>
      <c r="G525" s="77"/>
      <c r="H525" s="91"/>
      <c r="I525" s="13"/>
      <c r="J525" s="274"/>
      <c r="K525" s="253"/>
      <c r="L525" s="299"/>
    </row>
    <row r="526" spans="1:12">
      <c r="A526" s="77"/>
      <c r="B526" s="43"/>
      <c r="C526" s="145"/>
      <c r="D526" s="146"/>
      <c r="E526" s="147"/>
      <c r="F526" s="77"/>
      <c r="G526" s="77"/>
      <c r="H526" s="91"/>
      <c r="I526" s="13"/>
      <c r="J526" s="274"/>
      <c r="K526" s="253"/>
      <c r="L526" s="299"/>
    </row>
    <row r="527" spans="1:12">
      <c r="A527" s="77"/>
      <c r="B527" s="43"/>
      <c r="C527" s="145"/>
      <c r="D527" s="146"/>
      <c r="E527" s="147"/>
      <c r="F527" s="77"/>
      <c r="G527" s="77"/>
      <c r="H527" s="91"/>
      <c r="I527" s="13"/>
      <c r="J527" s="274"/>
      <c r="K527" s="253"/>
      <c r="L527" s="299"/>
    </row>
    <row r="528" spans="1:12">
      <c r="A528" s="77"/>
      <c r="B528" s="43"/>
      <c r="C528" s="145"/>
      <c r="D528" s="146"/>
      <c r="E528" s="147"/>
      <c r="F528" s="77"/>
      <c r="G528" s="77"/>
      <c r="H528" s="91"/>
      <c r="I528" s="13"/>
      <c r="J528" s="274"/>
      <c r="K528" s="253"/>
      <c r="L528" s="299"/>
    </row>
    <row r="529" spans="1:12">
      <c r="A529" s="77"/>
      <c r="B529" s="43"/>
      <c r="C529" s="145"/>
      <c r="D529" s="146"/>
      <c r="E529" s="147"/>
      <c r="F529" s="77"/>
      <c r="G529" s="77"/>
      <c r="H529" s="91"/>
      <c r="I529" s="13"/>
      <c r="J529" s="274"/>
      <c r="K529" s="253"/>
      <c r="L529" s="299"/>
    </row>
    <row r="530" spans="1:12">
      <c r="A530" s="77"/>
      <c r="B530" s="43"/>
      <c r="C530" s="145"/>
      <c r="D530" s="146"/>
      <c r="E530" s="147"/>
      <c r="F530" s="77"/>
      <c r="G530" s="77"/>
      <c r="H530" s="91"/>
      <c r="I530" s="13"/>
      <c r="J530" s="274"/>
      <c r="K530" s="253"/>
      <c r="L530" s="299"/>
    </row>
    <row r="531" spans="1:12">
      <c r="A531" s="77"/>
      <c r="B531" s="44"/>
      <c r="C531" s="150"/>
      <c r="D531" s="151"/>
      <c r="E531" s="152"/>
      <c r="F531" s="83"/>
      <c r="G531" s="83"/>
      <c r="H531" s="115"/>
      <c r="I531" s="17"/>
      <c r="J531" s="274"/>
      <c r="K531" s="253"/>
      <c r="L531" s="299"/>
    </row>
    <row r="532" spans="1:12">
      <c r="A532" s="77"/>
      <c r="B532" s="43"/>
      <c r="C532" s="145"/>
      <c r="D532" s="146"/>
      <c r="E532" s="147"/>
      <c r="F532" s="77"/>
      <c r="G532" s="77"/>
      <c r="H532" s="91"/>
      <c r="I532" s="13"/>
      <c r="J532" s="274"/>
      <c r="K532" s="253"/>
      <c r="L532" s="299"/>
    </row>
    <row r="533" spans="1:12">
      <c r="A533" s="77"/>
      <c r="B533" s="43"/>
      <c r="C533" s="145"/>
      <c r="D533" s="146"/>
      <c r="E533" s="147"/>
      <c r="F533" s="77"/>
      <c r="G533" s="77"/>
      <c r="H533" s="91"/>
      <c r="I533" s="13"/>
      <c r="J533" s="274"/>
      <c r="K533" s="253"/>
      <c r="L533" s="299"/>
    </row>
    <row r="534" spans="1:12">
      <c r="A534" s="77"/>
      <c r="B534" s="43"/>
      <c r="C534" s="148"/>
      <c r="D534" s="149"/>
      <c r="E534" s="147"/>
      <c r="F534" s="77"/>
      <c r="G534" s="77"/>
      <c r="H534" s="91"/>
      <c r="I534" s="13"/>
      <c r="J534" s="274"/>
      <c r="K534" s="253"/>
      <c r="L534" s="299"/>
    </row>
    <row r="535" spans="1:12">
      <c r="A535" s="77"/>
      <c r="B535" s="43"/>
      <c r="C535" s="145"/>
      <c r="D535" s="146"/>
      <c r="E535" s="147"/>
      <c r="F535" s="77"/>
      <c r="G535" s="77"/>
      <c r="H535" s="91"/>
      <c r="I535" s="13"/>
      <c r="J535" s="274"/>
      <c r="K535" s="253"/>
      <c r="L535" s="299"/>
    </row>
    <row r="536" spans="1:12">
      <c r="A536" s="77"/>
      <c r="B536" s="12"/>
      <c r="C536" s="13"/>
      <c r="D536" s="78"/>
      <c r="E536" s="79"/>
      <c r="F536" s="77"/>
      <c r="G536" s="77"/>
      <c r="H536" s="91"/>
      <c r="I536" s="13"/>
      <c r="J536" s="274"/>
      <c r="K536" s="253"/>
      <c r="L536" s="299"/>
    </row>
    <row r="537" spans="1:12">
      <c r="A537" s="77"/>
      <c r="B537" s="43"/>
      <c r="C537" s="148"/>
      <c r="D537" s="149"/>
      <c r="E537" s="147"/>
      <c r="F537" s="77"/>
      <c r="G537" s="77"/>
      <c r="H537" s="91"/>
      <c r="I537" s="13"/>
      <c r="J537" s="274"/>
      <c r="K537" s="253"/>
      <c r="L537" s="299"/>
    </row>
    <row r="538" spans="1:12">
      <c r="A538" s="77"/>
      <c r="B538" s="12"/>
      <c r="C538" s="13"/>
      <c r="D538" s="78"/>
      <c r="E538" s="79"/>
      <c r="F538" s="77"/>
      <c r="G538" s="77"/>
      <c r="H538" s="91"/>
      <c r="I538" s="13"/>
      <c r="J538" s="274"/>
      <c r="K538" s="253"/>
      <c r="L538" s="299"/>
    </row>
    <row r="539" spans="1:12">
      <c r="A539" s="77"/>
      <c r="B539" s="12"/>
      <c r="C539" s="13"/>
      <c r="D539" s="78"/>
      <c r="E539" s="79"/>
      <c r="F539" s="77"/>
      <c r="G539" s="77"/>
      <c r="H539" s="91"/>
      <c r="I539" s="13"/>
      <c r="J539" s="274"/>
      <c r="K539" s="253"/>
      <c r="L539" s="299"/>
    </row>
    <row r="540" spans="1:12">
      <c r="A540" s="77"/>
      <c r="B540" s="43"/>
      <c r="C540" s="145"/>
      <c r="D540" s="146"/>
      <c r="E540" s="147"/>
      <c r="F540" s="77"/>
      <c r="G540" s="77"/>
      <c r="H540" s="91"/>
      <c r="I540" s="13"/>
      <c r="J540" s="274"/>
      <c r="K540" s="253"/>
      <c r="L540" s="299"/>
    </row>
    <row r="541" spans="1:12">
      <c r="A541" s="77"/>
      <c r="B541" s="12"/>
      <c r="C541" s="17"/>
      <c r="D541" s="81"/>
      <c r="E541" s="82"/>
      <c r="F541" s="83"/>
      <c r="G541" s="83"/>
      <c r="H541" s="115"/>
      <c r="I541" s="13"/>
      <c r="J541" s="274"/>
      <c r="K541" s="253"/>
      <c r="L541" s="299"/>
    </row>
    <row r="542" spans="1:12">
      <c r="A542" s="77"/>
      <c r="B542" s="12"/>
      <c r="C542" s="13"/>
      <c r="D542" s="78"/>
      <c r="E542" s="79"/>
      <c r="F542" s="77"/>
      <c r="G542" s="77"/>
      <c r="H542" s="91"/>
      <c r="I542" s="13"/>
      <c r="J542" s="274"/>
      <c r="K542" s="253"/>
      <c r="L542" s="299"/>
    </row>
    <row r="543" spans="1:12">
      <c r="A543" s="77"/>
      <c r="B543" s="43"/>
      <c r="C543" s="145"/>
      <c r="D543" s="146"/>
      <c r="E543" s="147"/>
      <c r="F543" s="77"/>
      <c r="G543" s="77"/>
      <c r="H543" s="91"/>
      <c r="I543" s="13"/>
      <c r="J543" s="274"/>
      <c r="K543" s="253"/>
      <c r="L543" s="299"/>
    </row>
    <row r="544" spans="1:12">
      <c r="A544" s="77"/>
      <c r="B544" s="43"/>
      <c r="C544" s="148"/>
      <c r="D544" s="149"/>
      <c r="E544" s="147"/>
      <c r="F544" s="77"/>
      <c r="G544" s="77"/>
      <c r="H544" s="91"/>
      <c r="I544" s="13"/>
      <c r="J544" s="274"/>
      <c r="K544" s="253"/>
      <c r="L544" s="299"/>
    </row>
    <row r="545" spans="1:12">
      <c r="A545" s="77"/>
      <c r="B545" s="12"/>
      <c r="C545" s="13"/>
      <c r="D545" s="78"/>
      <c r="E545" s="79"/>
      <c r="F545" s="77"/>
      <c r="G545" s="77"/>
      <c r="H545" s="91"/>
      <c r="I545" s="13"/>
      <c r="J545" s="274"/>
      <c r="K545" s="253"/>
      <c r="L545" s="299"/>
    </row>
    <row r="546" spans="1:12">
      <c r="A546" s="77"/>
      <c r="B546" s="43"/>
      <c r="C546" s="148"/>
      <c r="D546" s="149"/>
      <c r="E546" s="147"/>
      <c r="F546" s="77"/>
      <c r="G546" s="77"/>
      <c r="H546" s="91"/>
      <c r="I546" s="13"/>
      <c r="J546" s="274"/>
      <c r="K546" s="253"/>
      <c r="L546" s="299"/>
    </row>
    <row r="547" spans="1:12">
      <c r="A547" s="77"/>
      <c r="B547" s="43"/>
      <c r="C547" s="148"/>
      <c r="D547" s="149"/>
      <c r="E547" s="147"/>
      <c r="F547" s="91"/>
      <c r="G547" s="77"/>
      <c r="H547" s="91"/>
      <c r="I547" s="13"/>
      <c r="J547" s="274"/>
      <c r="K547" s="253"/>
      <c r="L547" s="299"/>
    </row>
    <row r="548" spans="1:12">
      <c r="A548" s="77"/>
      <c r="B548" s="16"/>
      <c r="C548" s="17"/>
      <c r="D548" s="81"/>
      <c r="E548" s="82"/>
      <c r="F548" s="83"/>
      <c r="G548" s="83"/>
      <c r="H548" s="115"/>
      <c r="I548" s="13"/>
      <c r="J548" s="274"/>
      <c r="K548" s="253"/>
      <c r="L548" s="299"/>
    </row>
    <row r="549" spans="1:12">
      <c r="A549" s="77"/>
      <c r="B549" s="12"/>
      <c r="C549" s="13"/>
      <c r="D549" s="78"/>
      <c r="E549" s="79"/>
      <c r="F549" s="77"/>
      <c r="G549" s="77"/>
      <c r="H549" s="91"/>
      <c r="I549" s="13"/>
      <c r="J549" s="274"/>
      <c r="K549" s="253"/>
      <c r="L549" s="299"/>
    </row>
    <row r="550" spans="1:12">
      <c r="A550" s="77"/>
      <c r="B550" s="43"/>
      <c r="C550" s="145"/>
      <c r="D550" s="146"/>
      <c r="E550" s="147"/>
      <c r="F550" s="77"/>
      <c r="G550" s="77"/>
      <c r="H550" s="91"/>
      <c r="I550" s="13"/>
      <c r="J550" s="274"/>
      <c r="K550" s="253"/>
      <c r="L550" s="299"/>
    </row>
    <row r="551" spans="1:12">
      <c r="A551" s="77"/>
      <c r="B551" s="12"/>
      <c r="C551" s="13"/>
      <c r="D551" s="78"/>
      <c r="E551" s="79"/>
      <c r="F551" s="77"/>
      <c r="G551" s="77"/>
      <c r="H551" s="91"/>
      <c r="I551" s="13"/>
      <c r="J551" s="274"/>
      <c r="K551" s="253"/>
      <c r="L551" s="299"/>
    </row>
    <row r="552" spans="1:12">
      <c r="A552" s="77"/>
      <c r="B552" s="43"/>
      <c r="C552" s="148"/>
      <c r="D552" s="149"/>
      <c r="E552" s="147"/>
      <c r="F552" s="77"/>
      <c r="G552" s="77"/>
      <c r="H552" s="91"/>
      <c r="I552" s="13"/>
      <c r="J552" s="274"/>
      <c r="K552" s="253"/>
      <c r="L552" s="299"/>
    </row>
    <row r="553" spans="1:12">
      <c r="A553" s="77"/>
      <c r="B553" s="12"/>
      <c r="C553" s="13"/>
      <c r="D553" s="78"/>
      <c r="E553" s="79"/>
      <c r="F553" s="77"/>
      <c r="G553" s="77"/>
      <c r="H553" s="91"/>
      <c r="I553" s="13"/>
      <c r="J553" s="274"/>
      <c r="K553" s="253"/>
      <c r="L553" s="299"/>
    </row>
    <row r="554" spans="1:12">
      <c r="A554" s="77"/>
      <c r="B554" s="12"/>
      <c r="C554" s="13"/>
      <c r="D554" s="78"/>
      <c r="E554" s="79"/>
      <c r="F554" s="77"/>
      <c r="G554" s="77"/>
      <c r="H554" s="91"/>
      <c r="I554" s="13"/>
      <c r="J554" s="274"/>
      <c r="K554" s="253"/>
      <c r="L554" s="299"/>
    </row>
    <row r="555" spans="1:12">
      <c r="A555" s="77"/>
      <c r="B555" s="43"/>
      <c r="C555" s="148"/>
      <c r="D555" s="149"/>
      <c r="E555" s="147"/>
      <c r="F555" s="77"/>
      <c r="G555" s="77"/>
      <c r="H555" s="91"/>
      <c r="I555" s="13"/>
      <c r="J555" s="274"/>
      <c r="K555" s="253"/>
      <c r="L555" s="299"/>
    </row>
    <row r="556" spans="1:12">
      <c r="A556" s="77"/>
      <c r="B556" s="43"/>
      <c r="C556" s="148"/>
      <c r="D556" s="149"/>
      <c r="E556" s="147"/>
      <c r="F556" s="77"/>
      <c r="G556" s="77"/>
      <c r="H556" s="91"/>
      <c r="I556" s="13"/>
      <c r="J556" s="274"/>
      <c r="K556" s="253"/>
      <c r="L556" s="299"/>
    </row>
    <row r="557" spans="1:12">
      <c r="A557" s="77"/>
      <c r="B557" s="12"/>
      <c r="C557" s="13"/>
      <c r="D557" s="78"/>
      <c r="E557" s="79"/>
      <c r="F557" s="77"/>
      <c r="G557" s="77"/>
      <c r="H557" s="91"/>
      <c r="I557" s="13"/>
      <c r="J557" s="274"/>
      <c r="K557" s="253"/>
      <c r="L557" s="299"/>
    </row>
    <row r="558" spans="1:12">
      <c r="A558" s="77"/>
      <c r="B558" s="43"/>
      <c r="C558" s="148"/>
      <c r="D558" s="149"/>
      <c r="E558" s="147"/>
      <c r="F558" s="77"/>
      <c r="G558" s="77"/>
      <c r="H558" s="91"/>
      <c r="I558" s="13"/>
      <c r="J558" s="274"/>
      <c r="K558" s="253"/>
      <c r="L558" s="299"/>
    </row>
    <row r="559" spans="1:12">
      <c r="A559" s="77"/>
      <c r="B559" s="12"/>
      <c r="C559" s="13"/>
      <c r="D559" s="78"/>
      <c r="E559" s="79"/>
      <c r="F559" s="77"/>
      <c r="G559" s="77"/>
      <c r="H559" s="91"/>
      <c r="I559" s="13"/>
      <c r="J559" s="274"/>
      <c r="K559" s="253"/>
      <c r="L559" s="299"/>
    </row>
    <row r="560" spans="1:12">
      <c r="A560" s="77"/>
      <c r="B560" s="12"/>
      <c r="C560" s="13"/>
      <c r="D560" s="78"/>
      <c r="E560" s="79"/>
      <c r="F560" s="77"/>
      <c r="G560" s="77"/>
      <c r="H560" s="91"/>
      <c r="I560" s="13"/>
      <c r="J560" s="274"/>
      <c r="K560" s="253"/>
      <c r="L560" s="299"/>
    </row>
    <row r="561" spans="1:12">
      <c r="A561" s="77"/>
      <c r="B561" s="43"/>
      <c r="C561" s="148"/>
      <c r="D561" s="149"/>
      <c r="E561" s="147"/>
      <c r="F561" s="77"/>
      <c r="G561" s="77"/>
      <c r="H561" s="91"/>
      <c r="I561" s="13"/>
      <c r="J561" s="274"/>
      <c r="K561" s="253"/>
      <c r="L561" s="299"/>
    </row>
    <row r="562" spans="1:12">
      <c r="A562" s="77"/>
      <c r="B562" s="43"/>
      <c r="C562" s="145"/>
      <c r="D562" s="146"/>
      <c r="E562" s="147"/>
      <c r="F562" s="77"/>
      <c r="G562" s="77"/>
      <c r="H562" s="91"/>
      <c r="I562" s="13"/>
      <c r="J562" s="274"/>
      <c r="K562" s="253"/>
      <c r="L562" s="299"/>
    </row>
    <row r="563" spans="1:12">
      <c r="A563" s="77"/>
      <c r="B563" s="12"/>
      <c r="C563" s="13"/>
      <c r="D563" s="78"/>
      <c r="E563" s="79"/>
      <c r="F563" s="77"/>
      <c r="G563" s="77"/>
      <c r="H563" s="91"/>
      <c r="I563" s="13"/>
      <c r="J563" s="274"/>
      <c r="K563" s="253"/>
      <c r="L563" s="299"/>
    </row>
    <row r="564" spans="1:12">
      <c r="A564" s="77"/>
      <c r="B564" s="43"/>
      <c r="C564" s="45"/>
      <c r="D564" s="46"/>
      <c r="E564" s="79"/>
      <c r="F564" s="153"/>
      <c r="G564" s="153"/>
      <c r="H564" s="154"/>
      <c r="I564" s="236"/>
      <c r="J564" s="274"/>
      <c r="K564" s="253"/>
      <c r="L564" s="299"/>
    </row>
    <row r="565" spans="1:12">
      <c r="A565" s="116"/>
      <c r="B565" s="47"/>
      <c r="C565" s="36"/>
      <c r="D565" s="128"/>
      <c r="E565" s="129"/>
      <c r="F565" s="130"/>
      <c r="G565" s="130"/>
      <c r="H565" s="119"/>
      <c r="I565" s="36"/>
      <c r="J565" s="274"/>
      <c r="K565" s="253"/>
      <c r="L565" s="299"/>
    </row>
    <row r="566" spans="1:12">
      <c r="A566" s="116"/>
      <c r="B566" s="39"/>
      <c r="C566" s="132"/>
      <c r="D566" s="133"/>
      <c r="E566" s="134"/>
      <c r="F566" s="116"/>
      <c r="G566" s="116"/>
      <c r="H566" s="117"/>
      <c r="I566" s="33"/>
      <c r="J566" s="274"/>
      <c r="K566" s="253"/>
      <c r="L566" s="299"/>
    </row>
    <row r="567" spans="1:12">
      <c r="A567" s="116"/>
      <c r="B567" s="39"/>
      <c r="C567" s="132"/>
      <c r="D567" s="133"/>
      <c r="E567" s="134"/>
      <c r="F567" s="116"/>
      <c r="G567" s="116"/>
      <c r="H567" s="117"/>
      <c r="I567" s="33"/>
      <c r="J567" s="274"/>
      <c r="K567" s="253"/>
      <c r="L567" s="299"/>
    </row>
    <row r="568" spans="1:12">
      <c r="A568" s="116"/>
      <c r="B568" s="39"/>
      <c r="C568" s="132"/>
      <c r="D568" s="133"/>
      <c r="E568" s="134"/>
      <c r="F568" s="116"/>
      <c r="G568" s="116"/>
      <c r="H568" s="117"/>
      <c r="I568" s="33"/>
      <c r="J568" s="274"/>
      <c r="K568" s="253"/>
      <c r="L568" s="299"/>
    </row>
    <row r="569" spans="1:12">
      <c r="A569" s="116"/>
      <c r="B569" s="39"/>
      <c r="C569" s="132"/>
      <c r="D569" s="133"/>
      <c r="E569" s="134"/>
      <c r="F569" s="116"/>
      <c r="G569" s="116"/>
      <c r="H569" s="117"/>
      <c r="I569" s="33"/>
      <c r="J569" s="274"/>
      <c r="K569" s="253"/>
      <c r="L569" s="299"/>
    </row>
    <row r="570" spans="1:12">
      <c r="A570" s="116"/>
      <c r="B570" s="39"/>
      <c r="C570" s="137"/>
      <c r="D570" s="138"/>
      <c r="E570" s="134"/>
      <c r="F570" s="116"/>
      <c r="G570" s="116"/>
      <c r="H570" s="117"/>
      <c r="I570" s="33"/>
      <c r="J570" s="274"/>
      <c r="K570" s="253"/>
      <c r="L570" s="299"/>
    </row>
    <row r="571" spans="1:12">
      <c r="A571" s="116"/>
      <c r="B571" s="39"/>
      <c r="C571" s="132"/>
      <c r="D571" s="133"/>
      <c r="E571" s="134"/>
      <c r="F571" s="116"/>
      <c r="G571" s="116"/>
      <c r="H571" s="117"/>
      <c r="I571" s="33"/>
      <c r="J571" s="274"/>
      <c r="K571" s="253"/>
      <c r="L571" s="299"/>
    </row>
    <row r="572" spans="1:12">
      <c r="A572" s="116"/>
      <c r="B572" s="39"/>
      <c r="C572" s="132"/>
      <c r="D572" s="133"/>
      <c r="E572" s="134"/>
      <c r="F572" s="116"/>
      <c r="G572" s="116"/>
      <c r="H572" s="117"/>
      <c r="I572" s="33"/>
      <c r="J572" s="274"/>
      <c r="K572" s="253"/>
      <c r="L572" s="299"/>
    </row>
    <row r="573" spans="1:12">
      <c r="A573" s="116"/>
      <c r="B573" s="39"/>
      <c r="C573" s="132"/>
      <c r="D573" s="133"/>
      <c r="E573" s="134"/>
      <c r="F573" s="116"/>
      <c r="G573" s="116"/>
      <c r="H573" s="117"/>
      <c r="I573" s="33"/>
      <c r="J573" s="274"/>
      <c r="K573" s="253"/>
      <c r="L573" s="299"/>
    </row>
    <row r="574" spans="1:12">
      <c r="A574" s="116"/>
      <c r="B574" s="39"/>
      <c r="C574" s="132"/>
      <c r="D574" s="133"/>
      <c r="E574" s="134"/>
      <c r="F574" s="116"/>
      <c r="G574" s="116"/>
      <c r="H574" s="117"/>
      <c r="I574" s="33"/>
      <c r="J574" s="274"/>
      <c r="K574" s="253"/>
      <c r="L574" s="299"/>
    </row>
    <row r="575" spans="1:12">
      <c r="A575" s="116"/>
      <c r="B575" s="40"/>
      <c r="C575" s="33"/>
      <c r="D575" s="42"/>
      <c r="E575" s="118"/>
      <c r="F575" s="116"/>
      <c r="G575" s="116"/>
      <c r="H575" s="117"/>
      <c r="I575" s="33"/>
      <c r="J575" s="274"/>
      <c r="K575" s="253"/>
      <c r="L575" s="299"/>
    </row>
    <row r="576" spans="1:12">
      <c r="A576" s="116"/>
      <c r="B576" s="39"/>
      <c r="C576" s="132"/>
      <c r="D576" s="133"/>
      <c r="E576" s="134"/>
      <c r="F576" s="116"/>
      <c r="G576" s="116"/>
      <c r="H576" s="117"/>
      <c r="I576" s="33"/>
      <c r="J576" s="274"/>
      <c r="K576" s="253"/>
      <c r="L576" s="299"/>
    </row>
    <row r="577" spans="1:12">
      <c r="A577" s="116"/>
      <c r="B577" s="40"/>
      <c r="C577" s="33"/>
      <c r="D577" s="42"/>
      <c r="E577" s="118"/>
      <c r="F577" s="116"/>
      <c r="G577" s="116"/>
      <c r="H577" s="117"/>
      <c r="I577" s="33"/>
      <c r="J577" s="274"/>
      <c r="K577" s="253"/>
      <c r="L577" s="299"/>
    </row>
    <row r="578" spans="1:12">
      <c r="A578" s="116"/>
      <c r="B578" s="40"/>
      <c r="C578" s="33"/>
      <c r="D578" s="42"/>
      <c r="E578" s="118"/>
      <c r="F578" s="116"/>
      <c r="G578" s="116"/>
      <c r="H578" s="117"/>
      <c r="I578" s="33"/>
      <c r="J578" s="274"/>
      <c r="K578" s="253"/>
      <c r="L578" s="299"/>
    </row>
    <row r="579" spans="1:12">
      <c r="A579" s="116"/>
      <c r="B579" s="39"/>
      <c r="C579" s="132"/>
      <c r="D579" s="133"/>
      <c r="E579" s="134"/>
      <c r="F579" s="116"/>
      <c r="G579" s="116"/>
      <c r="H579" s="117"/>
      <c r="I579" s="33"/>
      <c r="J579" s="274"/>
      <c r="K579" s="253"/>
      <c r="L579" s="299"/>
    </row>
    <row r="580" spans="1:12">
      <c r="A580" s="116"/>
      <c r="B580" s="39"/>
      <c r="C580" s="137"/>
      <c r="D580" s="138"/>
      <c r="E580" s="134"/>
      <c r="F580" s="116"/>
      <c r="G580" s="116"/>
      <c r="H580" s="117"/>
      <c r="I580" s="33"/>
      <c r="J580" s="274"/>
      <c r="K580" s="253"/>
      <c r="L580" s="299"/>
    </row>
    <row r="581" spans="1:12">
      <c r="A581" s="116"/>
      <c r="B581" s="40"/>
      <c r="C581" s="33"/>
      <c r="D581" s="42"/>
      <c r="E581" s="118"/>
      <c r="F581" s="116"/>
      <c r="G581" s="116"/>
      <c r="H581" s="117"/>
      <c r="I581" s="33"/>
      <c r="J581" s="274"/>
      <c r="K581" s="253"/>
      <c r="L581" s="299"/>
    </row>
    <row r="582" spans="1:12">
      <c r="A582" s="116"/>
      <c r="B582" s="39"/>
      <c r="C582" s="137"/>
      <c r="D582" s="138"/>
      <c r="E582" s="134"/>
      <c r="F582" s="116"/>
      <c r="G582" s="116"/>
      <c r="H582" s="117"/>
      <c r="I582" s="33"/>
      <c r="J582" s="274"/>
      <c r="K582" s="253"/>
      <c r="L582" s="299"/>
    </row>
    <row r="583" spans="1:12">
      <c r="A583" s="116"/>
      <c r="B583" s="41"/>
      <c r="C583" s="142"/>
      <c r="D583" s="143"/>
      <c r="E583" s="141"/>
      <c r="F583" s="130"/>
      <c r="G583" s="130"/>
      <c r="H583" s="119"/>
      <c r="I583" s="33"/>
      <c r="J583" s="274"/>
      <c r="K583" s="253"/>
      <c r="L583" s="299"/>
    </row>
    <row r="584" spans="1:12">
      <c r="A584" s="116"/>
      <c r="B584" s="39"/>
      <c r="C584" s="132"/>
      <c r="D584" s="133"/>
      <c r="E584" s="134"/>
      <c r="F584" s="116"/>
      <c r="G584" s="116"/>
      <c r="H584" s="117"/>
      <c r="I584" s="33"/>
      <c r="J584" s="274"/>
      <c r="K584" s="253"/>
      <c r="L584" s="299"/>
    </row>
    <row r="585" spans="1:12">
      <c r="A585" s="116"/>
      <c r="B585" s="39"/>
      <c r="C585" s="132"/>
      <c r="D585" s="133"/>
      <c r="E585" s="134"/>
      <c r="F585" s="116"/>
      <c r="G585" s="116"/>
      <c r="H585" s="117"/>
      <c r="I585" s="33"/>
      <c r="J585" s="274"/>
      <c r="K585" s="253"/>
      <c r="L585" s="300"/>
    </row>
    <row r="586" spans="1:12">
      <c r="A586" s="116"/>
      <c r="B586" s="40"/>
      <c r="C586" s="33"/>
      <c r="D586" s="42"/>
      <c r="E586" s="118"/>
      <c r="F586" s="116"/>
      <c r="G586" s="116"/>
      <c r="H586" s="117"/>
      <c r="I586" s="33"/>
      <c r="J586" s="274"/>
      <c r="K586" s="253"/>
      <c r="L586" s="300"/>
    </row>
    <row r="587" spans="1:12">
      <c r="A587" s="116"/>
      <c r="B587" s="39"/>
      <c r="C587" s="132"/>
      <c r="D587" s="133"/>
      <c r="E587" s="134"/>
      <c r="F587" s="116"/>
      <c r="G587" s="116"/>
      <c r="H587" s="117"/>
      <c r="I587" s="33"/>
      <c r="J587" s="274"/>
      <c r="K587" s="253"/>
      <c r="L587" s="300"/>
    </row>
    <row r="588" spans="1:12">
      <c r="A588" s="116"/>
      <c r="B588" s="40"/>
      <c r="C588" s="33"/>
      <c r="D588" s="42"/>
      <c r="E588" s="118"/>
      <c r="F588" s="116"/>
      <c r="G588" s="116"/>
      <c r="H588" s="117"/>
      <c r="I588" s="33"/>
      <c r="J588" s="274"/>
      <c r="K588" s="253"/>
      <c r="L588" s="300"/>
    </row>
    <row r="589" spans="1:12">
      <c r="A589" s="116"/>
      <c r="B589" s="39"/>
      <c r="C589" s="137"/>
      <c r="D589" s="138"/>
      <c r="E589" s="134"/>
      <c r="F589" s="116"/>
      <c r="G589" s="116"/>
      <c r="H589" s="117"/>
      <c r="I589" s="33"/>
      <c r="J589" s="274"/>
      <c r="K589" s="253"/>
      <c r="L589" s="300"/>
    </row>
    <row r="590" spans="1:12">
      <c r="A590" s="116"/>
      <c r="B590" s="39"/>
      <c r="C590" s="132"/>
      <c r="D590" s="133"/>
      <c r="E590" s="134"/>
      <c r="F590" s="116"/>
      <c r="G590" s="116"/>
      <c r="H590" s="117"/>
      <c r="I590" s="33"/>
      <c r="J590" s="274"/>
      <c r="K590" s="253"/>
      <c r="L590" s="300"/>
    </row>
    <row r="591" spans="1:12">
      <c r="A591" s="116"/>
      <c r="B591" s="39"/>
      <c r="C591" s="137"/>
      <c r="D591" s="138"/>
      <c r="E591" s="134"/>
      <c r="F591" s="116"/>
      <c r="G591" s="116"/>
      <c r="H591" s="117"/>
      <c r="I591" s="33"/>
      <c r="J591" s="274"/>
      <c r="K591" s="253"/>
      <c r="L591" s="300"/>
    </row>
    <row r="592" spans="1:12">
      <c r="A592" s="116"/>
      <c r="B592" s="39"/>
      <c r="C592" s="132"/>
      <c r="D592" s="133"/>
      <c r="E592" s="134"/>
      <c r="F592" s="116"/>
      <c r="G592" s="116"/>
      <c r="H592" s="117"/>
      <c r="I592" s="33"/>
      <c r="J592" s="274"/>
      <c r="K592" s="253"/>
      <c r="L592" s="300"/>
    </row>
    <row r="593" spans="1:12">
      <c r="A593" s="116"/>
      <c r="B593" s="39"/>
      <c r="C593" s="137"/>
      <c r="D593" s="138"/>
      <c r="E593" s="134"/>
      <c r="F593" s="116"/>
      <c r="G593" s="116"/>
      <c r="H593" s="117"/>
      <c r="I593" s="33"/>
      <c r="J593" s="274"/>
      <c r="K593" s="253"/>
      <c r="L593" s="300"/>
    </row>
    <row r="594" spans="1:12">
      <c r="A594" s="116"/>
      <c r="B594" s="40"/>
      <c r="C594" s="33"/>
      <c r="D594" s="42"/>
      <c r="E594" s="118"/>
      <c r="F594" s="116"/>
      <c r="G594" s="116"/>
      <c r="H594" s="117"/>
      <c r="I594" s="33"/>
      <c r="J594" s="274"/>
      <c r="K594" s="253"/>
      <c r="L594" s="300"/>
    </row>
    <row r="595" spans="1:12">
      <c r="A595" s="116"/>
      <c r="B595" s="40"/>
      <c r="C595" s="33"/>
      <c r="D595" s="42"/>
      <c r="E595" s="118"/>
      <c r="F595" s="116"/>
      <c r="G595" s="116"/>
      <c r="H595" s="117"/>
      <c r="I595" s="33"/>
      <c r="J595" s="274"/>
      <c r="K595" s="253"/>
      <c r="L595" s="299"/>
    </row>
    <row r="596" spans="1:12">
      <c r="A596" s="116"/>
      <c r="B596" s="39"/>
      <c r="C596" s="237"/>
      <c r="D596" s="155"/>
      <c r="E596" s="134"/>
      <c r="F596" s="116"/>
      <c r="G596" s="116"/>
      <c r="H596" s="117"/>
      <c r="I596" s="33"/>
      <c r="J596" s="274"/>
      <c r="K596" s="253"/>
      <c r="L596" s="299"/>
    </row>
    <row r="597" spans="1:12">
      <c r="A597" s="116"/>
      <c r="B597" s="39"/>
      <c r="C597" s="137"/>
      <c r="D597" s="138"/>
      <c r="E597" s="134"/>
      <c r="F597" s="116"/>
      <c r="G597" s="116"/>
      <c r="H597" s="117"/>
      <c r="I597" s="33"/>
      <c r="J597" s="274"/>
      <c r="K597" s="253"/>
      <c r="L597" s="299"/>
    </row>
    <row r="598" spans="1:12">
      <c r="A598" s="116"/>
      <c r="B598" s="39"/>
      <c r="C598" s="132"/>
      <c r="D598" s="133"/>
      <c r="E598" s="134"/>
      <c r="F598" s="116"/>
      <c r="G598" s="116"/>
      <c r="H598" s="117"/>
      <c r="I598" s="33"/>
      <c r="J598" s="274"/>
      <c r="K598" s="253"/>
      <c r="L598" s="299"/>
    </row>
    <row r="599" spans="1:12">
      <c r="A599" s="116"/>
      <c r="B599" s="39"/>
      <c r="C599" s="137"/>
      <c r="D599" s="138"/>
      <c r="E599" s="134"/>
      <c r="F599" s="116"/>
      <c r="G599" s="116"/>
      <c r="H599" s="117"/>
      <c r="I599" s="33"/>
      <c r="J599" s="274"/>
      <c r="K599" s="253"/>
      <c r="L599" s="299"/>
    </row>
    <row r="600" spans="1:12">
      <c r="A600" s="116"/>
      <c r="B600" s="39"/>
      <c r="C600" s="137"/>
      <c r="D600" s="138"/>
      <c r="E600" s="134"/>
      <c r="F600" s="116"/>
      <c r="G600" s="116"/>
      <c r="H600" s="117"/>
      <c r="I600" s="33"/>
      <c r="J600" s="274"/>
      <c r="K600" s="253"/>
      <c r="L600" s="299"/>
    </row>
    <row r="601" spans="1:12">
      <c r="A601" s="116"/>
      <c r="B601" s="39"/>
      <c r="C601" s="137"/>
      <c r="D601" s="138"/>
      <c r="E601" s="134"/>
      <c r="F601" s="116"/>
      <c r="G601" s="116"/>
      <c r="H601" s="117"/>
      <c r="I601" s="33"/>
      <c r="J601" s="274"/>
      <c r="K601" s="253"/>
      <c r="L601" s="299"/>
    </row>
    <row r="602" spans="1:12">
      <c r="A602" s="116"/>
      <c r="B602" s="40"/>
      <c r="C602" s="33"/>
      <c r="D602" s="42"/>
      <c r="E602" s="118"/>
      <c r="F602" s="116"/>
      <c r="G602" s="116"/>
      <c r="H602" s="117"/>
      <c r="I602" s="33"/>
      <c r="J602" s="274"/>
      <c r="K602" s="253"/>
      <c r="L602" s="299"/>
    </row>
    <row r="603" spans="1:12">
      <c r="A603" s="116"/>
      <c r="B603" s="39"/>
      <c r="C603" s="137"/>
      <c r="D603" s="138"/>
      <c r="E603" s="134"/>
      <c r="F603" s="116"/>
      <c r="G603" s="116"/>
      <c r="H603" s="117"/>
      <c r="I603" s="33"/>
      <c r="J603" s="274"/>
      <c r="K603" s="253"/>
      <c r="L603" s="299"/>
    </row>
    <row r="604" spans="1:12">
      <c r="A604" s="116"/>
      <c r="B604" s="39"/>
      <c r="C604" s="132"/>
      <c r="D604" s="133"/>
      <c r="E604" s="134"/>
      <c r="F604" s="116"/>
      <c r="G604" s="116"/>
      <c r="H604" s="117"/>
      <c r="I604" s="33"/>
      <c r="J604" s="274"/>
      <c r="K604" s="253"/>
      <c r="L604" s="299"/>
    </row>
    <row r="605" spans="1:12">
      <c r="A605" s="116"/>
      <c r="B605" s="40"/>
      <c r="C605" s="33"/>
      <c r="D605" s="42"/>
      <c r="E605" s="118"/>
      <c r="F605" s="116"/>
      <c r="G605" s="116"/>
      <c r="H605" s="117"/>
      <c r="I605" s="33"/>
      <c r="J605" s="274"/>
      <c r="K605" s="253"/>
      <c r="L605" s="299"/>
    </row>
    <row r="606" spans="1:12">
      <c r="A606" s="116"/>
      <c r="B606" s="40"/>
      <c r="C606" s="33"/>
      <c r="D606" s="42"/>
      <c r="E606" s="118"/>
      <c r="F606" s="116"/>
      <c r="G606" s="116"/>
      <c r="H606" s="117"/>
      <c r="I606" s="33"/>
      <c r="J606" s="274"/>
      <c r="K606" s="253"/>
      <c r="L606" s="299"/>
    </row>
    <row r="607" spans="1:12">
      <c r="A607" s="116"/>
      <c r="B607" s="40"/>
      <c r="C607" s="33"/>
      <c r="D607" s="42"/>
      <c r="E607" s="118"/>
      <c r="F607" s="116"/>
      <c r="G607" s="116"/>
      <c r="H607" s="117"/>
      <c r="I607" s="33"/>
      <c r="J607" s="274"/>
      <c r="K607" s="253"/>
      <c r="L607" s="299"/>
    </row>
    <row r="608" spans="1:12">
      <c r="A608" s="116"/>
      <c r="B608" s="39"/>
      <c r="C608" s="137"/>
      <c r="D608" s="138"/>
      <c r="E608" s="134"/>
      <c r="F608" s="116"/>
      <c r="G608" s="116"/>
      <c r="H608" s="117"/>
      <c r="I608" s="33"/>
      <c r="J608" s="274"/>
      <c r="K608" s="253"/>
      <c r="L608" s="299"/>
    </row>
    <row r="609" spans="1:12">
      <c r="A609" s="116"/>
      <c r="B609" s="40"/>
      <c r="C609" s="33"/>
      <c r="D609" s="42"/>
      <c r="E609" s="118"/>
      <c r="F609" s="116"/>
      <c r="G609" s="116"/>
      <c r="H609" s="117"/>
      <c r="I609" s="33"/>
      <c r="J609" s="274"/>
      <c r="K609" s="253"/>
      <c r="L609" s="299"/>
    </row>
    <row r="610" spans="1:12">
      <c r="A610" s="116"/>
      <c r="B610" s="40"/>
      <c r="C610" s="33"/>
      <c r="D610" s="42"/>
      <c r="E610" s="118"/>
      <c r="F610" s="116"/>
      <c r="G610" s="116"/>
      <c r="H610" s="117"/>
      <c r="I610" s="33"/>
      <c r="J610" s="274"/>
      <c r="K610" s="253"/>
      <c r="L610" s="299"/>
    </row>
    <row r="611" spans="1:12">
      <c r="A611" s="116"/>
      <c r="B611" s="39"/>
      <c r="C611" s="132"/>
      <c r="D611" s="133"/>
      <c r="E611" s="134"/>
      <c r="F611" s="116"/>
      <c r="G611" s="116"/>
      <c r="H611" s="117"/>
      <c r="I611" s="33"/>
      <c r="J611" s="274"/>
      <c r="K611" s="253"/>
      <c r="L611" s="299"/>
    </row>
    <row r="612" spans="1:12">
      <c r="A612" s="116"/>
      <c r="B612" s="40"/>
      <c r="C612" s="33"/>
      <c r="D612" s="42"/>
      <c r="E612" s="118"/>
      <c r="F612" s="116"/>
      <c r="G612" s="116"/>
      <c r="H612" s="117"/>
      <c r="I612" s="33"/>
      <c r="J612" s="274"/>
      <c r="K612" s="253"/>
      <c r="L612" s="299"/>
    </row>
    <row r="613" spans="1:12">
      <c r="A613" s="116"/>
      <c r="B613" s="39"/>
      <c r="C613" s="132"/>
      <c r="D613" s="133"/>
      <c r="E613" s="134"/>
      <c r="F613" s="116"/>
      <c r="G613" s="116"/>
      <c r="H613" s="117"/>
      <c r="I613" s="33"/>
      <c r="J613" s="274"/>
      <c r="K613" s="253"/>
      <c r="L613" s="299"/>
    </row>
    <row r="614" spans="1:12">
      <c r="A614" s="116"/>
      <c r="B614" s="47"/>
      <c r="C614" s="33"/>
      <c r="D614" s="42"/>
      <c r="E614" s="129"/>
      <c r="F614" s="130"/>
      <c r="G614" s="130"/>
      <c r="H614" s="119"/>
      <c r="I614" s="33"/>
      <c r="J614" s="274"/>
      <c r="K614" s="253"/>
      <c r="L614" s="299"/>
    </row>
    <row r="615" spans="1:12">
      <c r="A615" s="116"/>
      <c r="B615" s="39"/>
      <c r="C615" s="137"/>
      <c r="D615" s="138"/>
      <c r="E615" s="134"/>
      <c r="F615" s="116"/>
      <c r="G615" s="116"/>
      <c r="H615" s="117"/>
      <c r="I615" s="33"/>
      <c r="J615" s="274"/>
      <c r="K615" s="253"/>
      <c r="L615" s="299"/>
    </row>
    <row r="616" spans="1:12">
      <c r="A616" s="156"/>
      <c r="B616" s="43"/>
      <c r="C616" s="145"/>
      <c r="D616" s="146"/>
      <c r="E616" s="147"/>
      <c r="F616" s="77"/>
      <c r="G616" s="77"/>
      <c r="H616" s="91"/>
      <c r="I616" s="13"/>
      <c r="J616" s="274"/>
      <c r="K616" s="253"/>
      <c r="L616" s="299"/>
    </row>
    <row r="617" spans="1:12">
      <c r="A617" s="156"/>
      <c r="B617" s="43"/>
      <c r="C617" s="145"/>
      <c r="D617" s="146"/>
      <c r="E617" s="147"/>
      <c r="F617" s="77"/>
      <c r="G617" s="77"/>
      <c r="H617" s="91"/>
      <c r="I617" s="13"/>
      <c r="J617" s="274"/>
      <c r="K617" s="253"/>
      <c r="L617" s="299"/>
    </row>
    <row r="618" spans="1:12">
      <c r="A618" s="156"/>
      <c r="B618" s="43"/>
      <c r="C618" s="145"/>
      <c r="D618" s="146"/>
      <c r="E618" s="147"/>
      <c r="F618" s="77"/>
      <c r="G618" s="77"/>
      <c r="H618" s="91"/>
      <c r="I618" s="13"/>
      <c r="J618" s="274"/>
      <c r="K618" s="253"/>
      <c r="L618" s="299"/>
    </row>
    <row r="619" spans="1:12">
      <c r="A619" s="156"/>
      <c r="B619" s="43"/>
      <c r="C619" s="145"/>
      <c r="D619" s="146"/>
      <c r="E619" s="147"/>
      <c r="F619" s="77"/>
      <c r="G619" s="77"/>
      <c r="H619" s="91"/>
      <c r="I619" s="13"/>
      <c r="J619" s="274"/>
      <c r="K619" s="253"/>
      <c r="L619" s="299"/>
    </row>
    <row r="620" spans="1:12">
      <c r="A620" s="156"/>
      <c r="B620" s="43"/>
      <c r="C620" s="145"/>
      <c r="D620" s="146"/>
      <c r="E620" s="147"/>
      <c r="F620" s="77"/>
      <c r="G620" s="77"/>
      <c r="H620" s="91"/>
      <c r="I620" s="13"/>
      <c r="J620" s="274"/>
      <c r="K620" s="253"/>
      <c r="L620" s="299"/>
    </row>
    <row r="621" spans="1:12">
      <c r="A621" s="156"/>
      <c r="B621" s="43"/>
      <c r="C621" s="145"/>
      <c r="D621" s="146"/>
      <c r="E621" s="147"/>
      <c r="F621" s="77"/>
      <c r="G621" s="77"/>
      <c r="H621" s="91"/>
      <c r="I621" s="13"/>
      <c r="J621" s="274"/>
      <c r="K621" s="253"/>
      <c r="L621" s="299"/>
    </row>
    <row r="622" spans="1:12">
      <c r="A622" s="156"/>
      <c r="B622" s="43"/>
      <c r="C622" s="148"/>
      <c r="D622" s="149"/>
      <c r="E622" s="147"/>
      <c r="F622" s="77"/>
      <c r="G622" s="77"/>
      <c r="H622" s="91"/>
      <c r="I622" s="13"/>
      <c r="J622" s="274"/>
      <c r="K622" s="253"/>
      <c r="L622" s="299"/>
    </row>
    <row r="623" spans="1:12">
      <c r="A623" s="156"/>
      <c r="B623" s="43"/>
      <c r="C623" s="145"/>
      <c r="D623" s="146"/>
      <c r="E623" s="147"/>
      <c r="F623" s="77"/>
      <c r="G623" s="77"/>
      <c r="H623" s="91"/>
      <c r="I623" s="13"/>
      <c r="J623" s="274"/>
      <c r="K623" s="253"/>
      <c r="L623" s="299"/>
    </row>
    <row r="624" spans="1:12">
      <c r="A624" s="156"/>
      <c r="B624" s="43"/>
      <c r="C624" s="145"/>
      <c r="D624" s="146"/>
      <c r="E624" s="147"/>
      <c r="F624" s="77"/>
      <c r="G624" s="77"/>
      <c r="H624" s="91"/>
      <c r="I624" s="13"/>
      <c r="J624" s="274"/>
      <c r="K624" s="253"/>
      <c r="L624" s="299"/>
    </row>
    <row r="625" spans="1:12">
      <c r="A625" s="156"/>
      <c r="B625" s="12"/>
      <c r="C625" s="13"/>
      <c r="D625" s="78"/>
      <c r="E625" s="79"/>
      <c r="F625" s="77"/>
      <c r="G625" s="77"/>
      <c r="H625" s="91"/>
      <c r="I625" s="13"/>
      <c r="J625" s="274"/>
      <c r="K625" s="253"/>
      <c r="L625" s="299"/>
    </row>
    <row r="626" spans="1:12">
      <c r="A626" s="156"/>
      <c r="B626" s="43"/>
      <c r="C626" s="145"/>
      <c r="D626" s="146"/>
      <c r="E626" s="147"/>
      <c r="F626" s="77"/>
      <c r="G626" s="77"/>
      <c r="H626" s="91"/>
      <c r="I626" s="13"/>
      <c r="J626" s="274"/>
      <c r="K626" s="253"/>
      <c r="L626" s="299"/>
    </row>
    <row r="627" spans="1:12">
      <c r="A627" s="156"/>
      <c r="B627" s="43"/>
      <c r="C627" s="145"/>
      <c r="D627" s="146"/>
      <c r="E627" s="147"/>
      <c r="F627" s="77"/>
      <c r="G627" s="77"/>
      <c r="H627" s="91"/>
      <c r="I627" s="13"/>
      <c r="J627" s="274"/>
      <c r="K627" s="253"/>
      <c r="L627" s="299"/>
    </row>
    <row r="628" spans="1:12">
      <c r="A628" s="156"/>
      <c r="B628" s="43"/>
      <c r="C628" s="145"/>
      <c r="D628" s="146"/>
      <c r="E628" s="147"/>
      <c r="F628" s="77"/>
      <c r="G628" s="77"/>
      <c r="H628" s="91"/>
      <c r="I628" s="13"/>
      <c r="J628" s="274"/>
      <c r="K628" s="253"/>
      <c r="L628" s="299"/>
    </row>
    <row r="629" spans="1:12">
      <c r="A629" s="156"/>
      <c r="B629" s="44"/>
      <c r="C629" s="148"/>
      <c r="D629" s="149"/>
      <c r="E629" s="152"/>
      <c r="F629" s="83"/>
      <c r="G629" s="83"/>
      <c r="H629" s="115"/>
      <c r="I629" s="13"/>
      <c r="J629" s="274"/>
      <c r="K629" s="253"/>
      <c r="L629" s="299"/>
    </row>
    <row r="630" spans="1:12">
      <c r="A630" s="156"/>
      <c r="B630" s="43"/>
      <c r="C630" s="148"/>
      <c r="D630" s="149"/>
      <c r="E630" s="147"/>
      <c r="F630" s="77"/>
      <c r="G630" s="77"/>
      <c r="H630" s="91"/>
      <c r="I630" s="13"/>
      <c r="J630" s="274"/>
      <c r="K630" s="253"/>
      <c r="L630" s="299"/>
    </row>
    <row r="631" spans="1:12">
      <c r="A631" s="156"/>
      <c r="B631" s="43"/>
      <c r="C631" s="145"/>
      <c r="D631" s="146"/>
      <c r="E631" s="147"/>
      <c r="F631" s="77"/>
      <c r="G631" s="77"/>
      <c r="H631" s="91"/>
      <c r="I631" s="13"/>
      <c r="J631" s="274"/>
      <c r="K631" s="253"/>
      <c r="L631" s="299"/>
    </row>
    <row r="632" spans="1:12">
      <c r="A632" s="156"/>
      <c r="B632" s="43"/>
      <c r="C632" s="145"/>
      <c r="D632" s="146"/>
      <c r="E632" s="147"/>
      <c r="F632" s="77"/>
      <c r="G632" s="77"/>
      <c r="H632" s="91"/>
      <c r="I632" s="13"/>
      <c r="J632" s="274"/>
      <c r="K632" s="253"/>
      <c r="L632" s="299"/>
    </row>
    <row r="633" spans="1:12">
      <c r="A633" s="156"/>
      <c r="B633" s="43"/>
      <c r="C633" s="145"/>
      <c r="D633" s="146"/>
      <c r="E633" s="147"/>
      <c r="F633" s="77"/>
      <c r="G633" s="77"/>
      <c r="H633" s="91"/>
      <c r="I633" s="13"/>
      <c r="J633" s="274"/>
      <c r="K633" s="253"/>
      <c r="L633" s="299"/>
    </row>
    <row r="634" spans="1:12">
      <c r="A634" s="156"/>
      <c r="B634" s="12"/>
      <c r="C634" s="13"/>
      <c r="D634" s="78"/>
      <c r="E634" s="79"/>
      <c r="F634" s="77"/>
      <c r="G634" s="77"/>
      <c r="H634" s="91"/>
      <c r="I634" s="13"/>
      <c r="J634" s="274"/>
      <c r="K634" s="253"/>
      <c r="L634" s="299"/>
    </row>
    <row r="635" spans="1:12">
      <c r="A635" s="156"/>
      <c r="B635" s="43"/>
      <c r="C635" s="145"/>
      <c r="D635" s="146"/>
      <c r="E635" s="147"/>
      <c r="F635" s="77"/>
      <c r="G635" s="77"/>
      <c r="H635" s="91"/>
      <c r="I635" s="13"/>
      <c r="J635" s="274"/>
      <c r="K635" s="253"/>
      <c r="L635" s="299"/>
    </row>
    <row r="636" spans="1:12">
      <c r="A636" s="156"/>
      <c r="B636" s="12"/>
      <c r="C636" s="13"/>
      <c r="D636" s="78"/>
      <c r="E636" s="79"/>
      <c r="F636" s="77"/>
      <c r="G636" s="77"/>
      <c r="H636" s="91"/>
      <c r="I636" s="13"/>
      <c r="J636" s="274"/>
      <c r="K636" s="253"/>
      <c r="L636" s="299"/>
    </row>
    <row r="637" spans="1:12">
      <c r="A637" s="156"/>
      <c r="B637" s="12"/>
      <c r="C637" s="13"/>
      <c r="D637" s="78"/>
      <c r="E637" s="79"/>
      <c r="F637" s="77"/>
      <c r="G637" s="77"/>
      <c r="H637" s="91"/>
      <c r="I637" s="13"/>
      <c r="J637" s="274"/>
      <c r="K637" s="253"/>
      <c r="L637" s="299"/>
    </row>
    <row r="638" spans="1:12">
      <c r="A638" s="156"/>
      <c r="B638" s="43"/>
      <c r="C638" s="148"/>
      <c r="D638" s="149"/>
      <c r="E638" s="147"/>
      <c r="F638" s="77"/>
      <c r="G638" s="77"/>
      <c r="H638" s="91"/>
      <c r="I638" s="13"/>
      <c r="J638" s="274"/>
      <c r="K638" s="253"/>
      <c r="L638" s="299"/>
    </row>
    <row r="639" spans="1:12">
      <c r="A639" s="156"/>
      <c r="B639" s="43"/>
      <c r="C639" s="145"/>
      <c r="D639" s="146"/>
      <c r="E639" s="147"/>
      <c r="F639" s="77"/>
      <c r="G639" s="77"/>
      <c r="H639" s="91"/>
      <c r="I639" s="13"/>
      <c r="J639" s="274"/>
      <c r="K639" s="253"/>
      <c r="L639" s="299"/>
    </row>
    <row r="640" spans="1:12">
      <c r="A640" s="156"/>
      <c r="B640" s="43"/>
      <c r="C640" s="145"/>
      <c r="D640" s="146"/>
      <c r="E640" s="147"/>
      <c r="F640" s="77"/>
      <c r="G640" s="77"/>
      <c r="H640" s="91"/>
      <c r="I640" s="13"/>
      <c r="J640" s="274"/>
      <c r="K640" s="253"/>
      <c r="L640" s="299"/>
    </row>
    <row r="641" spans="1:12">
      <c r="A641" s="156"/>
      <c r="B641" s="12"/>
      <c r="C641" s="13"/>
      <c r="D641" s="78"/>
      <c r="E641" s="79"/>
      <c r="F641" s="77"/>
      <c r="G641" s="77"/>
      <c r="H641" s="91"/>
      <c r="I641" s="13"/>
      <c r="J641" s="274"/>
      <c r="K641" s="253"/>
      <c r="L641" s="299"/>
    </row>
    <row r="642" spans="1:12">
      <c r="A642" s="156"/>
      <c r="B642" s="43"/>
      <c r="C642" s="148"/>
      <c r="D642" s="149"/>
      <c r="E642" s="147"/>
      <c r="F642" s="77"/>
      <c r="G642" s="77"/>
      <c r="H642" s="91"/>
      <c r="I642" s="13"/>
      <c r="J642" s="274"/>
      <c r="K642" s="253"/>
      <c r="L642" s="299"/>
    </row>
    <row r="643" spans="1:12">
      <c r="A643" s="156"/>
      <c r="B643" s="43"/>
      <c r="C643" s="236"/>
      <c r="D643" s="46"/>
      <c r="E643" s="147"/>
      <c r="F643" s="77"/>
      <c r="G643" s="77"/>
      <c r="H643" s="91"/>
      <c r="I643" s="13"/>
      <c r="J643" s="274"/>
      <c r="K643" s="253"/>
      <c r="L643" s="299"/>
    </row>
    <row r="644" spans="1:12">
      <c r="A644" s="156"/>
      <c r="B644" s="44"/>
      <c r="C644" s="148"/>
      <c r="D644" s="149"/>
      <c r="E644" s="152"/>
      <c r="F644" s="83"/>
      <c r="G644" s="83"/>
      <c r="H644" s="115"/>
      <c r="I644" s="13"/>
      <c r="J644" s="274"/>
      <c r="K644" s="253"/>
      <c r="L644" s="299"/>
    </row>
    <row r="645" spans="1:12">
      <c r="A645" s="156"/>
      <c r="B645" s="43"/>
      <c r="C645" s="148"/>
      <c r="D645" s="149"/>
      <c r="E645" s="147"/>
      <c r="F645" s="77"/>
      <c r="G645" s="77"/>
      <c r="H645" s="91"/>
      <c r="I645" s="13"/>
      <c r="J645" s="274"/>
      <c r="K645" s="253"/>
      <c r="L645" s="299"/>
    </row>
    <row r="646" spans="1:12">
      <c r="A646" s="156"/>
      <c r="B646" s="43"/>
      <c r="C646" s="148"/>
      <c r="D646" s="149"/>
      <c r="E646" s="147"/>
      <c r="F646" s="77"/>
      <c r="G646" s="77"/>
      <c r="H646" s="91"/>
      <c r="I646" s="13"/>
      <c r="J646" s="274"/>
      <c r="K646" s="253"/>
      <c r="L646" s="299"/>
    </row>
    <row r="647" spans="1:12">
      <c r="A647" s="156"/>
      <c r="B647" s="43"/>
      <c r="C647" s="148"/>
      <c r="D647" s="149"/>
      <c r="E647" s="147"/>
      <c r="F647" s="77"/>
      <c r="G647" s="77"/>
      <c r="H647" s="91"/>
      <c r="I647" s="13"/>
      <c r="J647" s="274"/>
      <c r="K647" s="253"/>
      <c r="L647" s="299"/>
    </row>
    <row r="648" spans="1:12">
      <c r="A648" s="156"/>
      <c r="B648" s="43"/>
      <c r="C648" s="148"/>
      <c r="D648" s="149"/>
      <c r="E648" s="147"/>
      <c r="F648" s="77"/>
      <c r="G648" s="77"/>
      <c r="H648" s="91"/>
      <c r="I648" s="13"/>
      <c r="J648" s="274"/>
      <c r="K648" s="253"/>
      <c r="L648" s="299"/>
    </row>
    <row r="649" spans="1:12">
      <c r="A649" s="156"/>
      <c r="B649" s="43"/>
      <c r="C649" s="145"/>
      <c r="D649" s="146"/>
      <c r="E649" s="147"/>
      <c r="F649" s="77"/>
      <c r="G649" s="77"/>
      <c r="H649" s="91"/>
      <c r="I649" s="13"/>
      <c r="J649" s="274"/>
      <c r="K649" s="253"/>
      <c r="L649" s="299"/>
    </row>
    <row r="650" spans="1:12">
      <c r="A650" s="156"/>
      <c r="B650" s="43"/>
      <c r="C650" s="148"/>
      <c r="D650" s="149"/>
      <c r="E650" s="147"/>
      <c r="F650" s="77"/>
      <c r="G650" s="77"/>
      <c r="H650" s="91"/>
      <c r="I650" s="13"/>
      <c r="J650" s="274"/>
      <c r="K650" s="253"/>
      <c r="L650" s="299"/>
    </row>
    <row r="651" spans="1:12">
      <c r="A651" s="156"/>
      <c r="B651" s="43"/>
      <c r="C651" s="145"/>
      <c r="D651" s="146"/>
      <c r="E651" s="147"/>
      <c r="F651" s="77"/>
      <c r="G651" s="77"/>
      <c r="H651" s="91"/>
      <c r="I651" s="13"/>
      <c r="J651" s="274"/>
      <c r="K651" s="253"/>
      <c r="L651" s="299"/>
    </row>
    <row r="652" spans="1:12">
      <c r="A652" s="156"/>
      <c r="B652" s="12"/>
      <c r="C652" s="13"/>
      <c r="D652" s="78"/>
      <c r="E652" s="79"/>
      <c r="F652" s="77"/>
      <c r="G652" s="77"/>
      <c r="H652" s="91"/>
      <c r="I652" s="13"/>
      <c r="J652" s="274"/>
      <c r="K652" s="253"/>
      <c r="L652" s="299"/>
    </row>
    <row r="653" spans="1:12">
      <c r="A653" s="156"/>
      <c r="B653" s="12"/>
      <c r="C653" s="13"/>
      <c r="D653" s="78"/>
      <c r="E653" s="79"/>
      <c r="F653" s="77"/>
      <c r="G653" s="77"/>
      <c r="H653" s="91"/>
      <c r="I653" s="13"/>
      <c r="J653" s="274"/>
      <c r="K653" s="253"/>
      <c r="L653" s="299"/>
    </row>
    <row r="654" spans="1:12">
      <c r="A654" s="156"/>
      <c r="B654" s="12"/>
      <c r="C654" s="13"/>
      <c r="D654" s="78"/>
      <c r="E654" s="79"/>
      <c r="F654" s="77"/>
      <c r="G654" s="77"/>
      <c r="H654" s="91"/>
      <c r="I654" s="13"/>
      <c r="J654" s="274"/>
      <c r="K654" s="253"/>
      <c r="L654" s="299"/>
    </row>
    <row r="655" spans="1:12">
      <c r="A655" s="156"/>
      <c r="B655" s="43"/>
      <c r="C655" s="148"/>
      <c r="D655" s="149"/>
      <c r="E655" s="147"/>
      <c r="F655" s="77"/>
      <c r="G655" s="77"/>
      <c r="H655" s="91"/>
      <c r="I655" s="13"/>
      <c r="J655" s="274"/>
      <c r="K655" s="253"/>
      <c r="L655" s="299"/>
    </row>
    <row r="656" spans="1:12">
      <c r="A656" s="156"/>
      <c r="B656" s="12"/>
      <c r="C656" s="13"/>
      <c r="D656" s="78"/>
      <c r="E656" s="79"/>
      <c r="F656" s="77"/>
      <c r="G656" s="77"/>
      <c r="H656" s="91"/>
      <c r="I656" s="13"/>
      <c r="J656" s="274"/>
      <c r="K656" s="253"/>
      <c r="L656" s="299"/>
    </row>
    <row r="657" spans="1:12">
      <c r="A657" s="156"/>
      <c r="B657" s="12"/>
      <c r="C657" s="13"/>
      <c r="D657" s="78"/>
      <c r="E657" s="79"/>
      <c r="F657" s="77"/>
      <c r="G657" s="77"/>
      <c r="H657" s="91"/>
      <c r="I657" s="13"/>
      <c r="J657" s="274"/>
      <c r="K657" s="253"/>
      <c r="L657" s="299"/>
    </row>
    <row r="658" spans="1:12">
      <c r="A658" s="156"/>
      <c r="B658" s="12"/>
      <c r="C658" s="13"/>
      <c r="D658" s="78"/>
      <c r="E658" s="79"/>
      <c r="F658" s="77"/>
      <c r="G658" s="77"/>
      <c r="H658" s="91"/>
      <c r="I658" s="13"/>
      <c r="J658" s="274"/>
      <c r="K658" s="253"/>
      <c r="L658" s="299"/>
    </row>
    <row r="659" spans="1:12">
      <c r="A659" s="156"/>
      <c r="B659" s="16"/>
      <c r="C659" s="13"/>
      <c r="D659" s="78"/>
      <c r="E659" s="82"/>
      <c r="F659" s="83"/>
      <c r="G659" s="83"/>
      <c r="H659" s="115"/>
      <c r="I659" s="13"/>
      <c r="J659" s="274"/>
      <c r="K659" s="253"/>
      <c r="L659" s="299"/>
    </row>
    <row r="660" spans="1:12">
      <c r="A660" s="156"/>
      <c r="B660" s="43"/>
      <c r="C660" s="145"/>
      <c r="D660" s="146"/>
      <c r="E660" s="147"/>
      <c r="F660" s="77"/>
      <c r="G660" s="77"/>
      <c r="H660" s="91"/>
      <c r="I660" s="13"/>
      <c r="J660" s="274"/>
      <c r="K660" s="253"/>
      <c r="L660" s="299"/>
    </row>
    <row r="661" spans="1:12">
      <c r="A661" s="156"/>
      <c r="B661" s="12"/>
      <c r="C661" s="13"/>
      <c r="D661" s="78"/>
      <c r="E661" s="79"/>
      <c r="F661" s="77"/>
      <c r="G661" s="77"/>
      <c r="H661" s="91"/>
      <c r="I661" s="13"/>
      <c r="J661" s="274"/>
      <c r="K661" s="253"/>
      <c r="L661" s="299"/>
    </row>
    <row r="662" spans="1:12">
      <c r="A662" s="156"/>
      <c r="B662" s="43"/>
      <c r="C662" s="148"/>
      <c r="D662" s="149"/>
      <c r="E662" s="147"/>
      <c r="F662" s="77"/>
      <c r="G662" s="77"/>
      <c r="H662" s="91"/>
      <c r="I662" s="13"/>
      <c r="J662" s="274"/>
      <c r="K662" s="253"/>
      <c r="L662" s="299"/>
    </row>
    <row r="663" spans="1:12">
      <c r="A663" s="156"/>
      <c r="B663" s="12"/>
      <c r="C663" s="13"/>
      <c r="D663" s="78"/>
      <c r="E663" s="79"/>
      <c r="F663" s="77"/>
      <c r="G663" s="77"/>
      <c r="H663" s="91"/>
      <c r="I663" s="13"/>
      <c r="J663" s="274"/>
      <c r="K663" s="253"/>
      <c r="L663" s="299"/>
    </row>
    <row r="664" spans="1:12">
      <c r="A664" s="156"/>
      <c r="B664" s="12"/>
      <c r="C664" s="13"/>
      <c r="D664" s="78"/>
      <c r="E664" s="79"/>
      <c r="F664" s="77"/>
      <c r="G664" s="77"/>
      <c r="H664" s="91"/>
      <c r="I664" s="13"/>
      <c r="J664" s="274"/>
      <c r="K664" s="253"/>
      <c r="L664" s="299"/>
    </row>
    <row r="665" spans="1:12">
      <c r="A665" s="156"/>
      <c r="B665" s="43"/>
      <c r="C665" s="145"/>
      <c r="D665" s="146"/>
      <c r="E665" s="147"/>
      <c r="F665" s="77"/>
      <c r="G665" s="77"/>
      <c r="H665" s="91"/>
      <c r="I665" s="13"/>
      <c r="J665" s="274"/>
      <c r="K665" s="253"/>
      <c r="L665" s="299"/>
    </row>
    <row r="666" spans="1:12">
      <c r="A666" s="156"/>
      <c r="B666" s="12"/>
      <c r="C666" s="13"/>
      <c r="D666" s="78"/>
      <c r="E666" s="79"/>
      <c r="F666" s="77"/>
      <c r="G666" s="77"/>
      <c r="H666" s="91"/>
      <c r="I666" s="13"/>
      <c r="J666" s="274"/>
      <c r="K666" s="253"/>
      <c r="L666" s="299"/>
    </row>
    <row r="667" spans="1:12">
      <c r="A667" s="156"/>
      <c r="B667" s="12"/>
      <c r="C667" s="13"/>
      <c r="D667" s="78"/>
      <c r="E667" s="79"/>
      <c r="F667" s="77"/>
      <c r="G667" s="77"/>
      <c r="H667" s="91"/>
      <c r="I667" s="13"/>
      <c r="J667" s="274"/>
      <c r="K667" s="253"/>
      <c r="L667" s="299"/>
    </row>
    <row r="668" spans="1:12">
      <c r="A668" s="156"/>
      <c r="B668" s="43"/>
      <c r="C668" s="148"/>
      <c r="D668" s="149"/>
      <c r="E668" s="147"/>
      <c r="F668" s="77"/>
      <c r="G668" s="77"/>
      <c r="H668" s="91"/>
      <c r="I668" s="13"/>
      <c r="J668" s="274"/>
      <c r="K668" s="253"/>
      <c r="L668" s="299"/>
    </row>
    <row r="669" spans="1:12">
      <c r="A669" s="156"/>
      <c r="B669" s="12"/>
      <c r="C669" s="13"/>
      <c r="D669" s="78"/>
      <c r="E669" s="79"/>
      <c r="F669" s="77"/>
      <c r="G669" s="77"/>
      <c r="H669" s="91"/>
      <c r="I669" s="13"/>
      <c r="J669" s="274"/>
      <c r="K669" s="253"/>
      <c r="L669" s="299"/>
    </row>
    <row r="670" spans="1:12">
      <c r="A670" s="157"/>
      <c r="B670" s="48"/>
      <c r="C670" s="158"/>
      <c r="D670" s="159"/>
      <c r="E670" s="160"/>
      <c r="F670" s="71"/>
      <c r="G670" s="71"/>
      <c r="H670" s="72"/>
      <c r="I670" s="6"/>
      <c r="J670" s="274"/>
      <c r="K670" s="253"/>
      <c r="L670" s="299"/>
    </row>
    <row r="671" spans="1:12">
      <c r="A671" s="157"/>
      <c r="B671" s="48"/>
      <c r="C671" s="161"/>
      <c r="D671" s="162"/>
      <c r="E671" s="160"/>
      <c r="F671" s="71"/>
      <c r="G671" s="71"/>
      <c r="H671" s="72"/>
      <c r="I671" s="6"/>
      <c r="J671" s="274"/>
      <c r="K671" s="253"/>
      <c r="L671" s="299"/>
    </row>
    <row r="672" spans="1:12">
      <c r="A672" s="157"/>
      <c r="B672" s="48"/>
      <c r="C672" s="158"/>
      <c r="D672" s="159"/>
      <c r="E672" s="160"/>
      <c r="F672" s="71"/>
      <c r="G672" s="71"/>
      <c r="H672" s="72"/>
      <c r="I672" s="6"/>
      <c r="J672" s="274"/>
      <c r="K672" s="253"/>
      <c r="L672" s="299"/>
    </row>
    <row r="673" spans="1:12">
      <c r="A673" s="157"/>
      <c r="B673" s="48"/>
      <c r="C673" s="161"/>
      <c r="D673" s="162"/>
      <c r="E673" s="160"/>
      <c r="F673" s="71"/>
      <c r="G673" s="71"/>
      <c r="H673" s="72"/>
      <c r="I673" s="6"/>
      <c r="J673" s="274"/>
      <c r="K673" s="253"/>
      <c r="L673" s="299"/>
    </row>
    <row r="674" spans="1:12">
      <c r="A674" s="157"/>
      <c r="B674" s="49"/>
      <c r="C674" s="158"/>
      <c r="D674" s="159"/>
      <c r="E674" s="163"/>
      <c r="F674" s="103"/>
      <c r="G674" s="103"/>
      <c r="H674" s="104"/>
      <c r="I674" s="6"/>
      <c r="J674" s="274"/>
      <c r="K674" s="253"/>
      <c r="L674" s="299"/>
    </row>
    <row r="675" spans="1:12">
      <c r="A675" s="157"/>
      <c r="B675" s="48"/>
      <c r="C675" s="161"/>
      <c r="D675" s="162"/>
      <c r="E675" s="160"/>
      <c r="F675" s="71"/>
      <c r="G675" s="71"/>
      <c r="H675" s="72"/>
      <c r="I675" s="6"/>
      <c r="J675" s="274"/>
      <c r="K675" s="253"/>
      <c r="L675" s="299"/>
    </row>
    <row r="676" spans="1:12">
      <c r="A676" s="157"/>
      <c r="B676" s="48"/>
      <c r="C676" s="158"/>
      <c r="D676" s="159"/>
      <c r="E676" s="160"/>
      <c r="F676" s="71"/>
      <c r="G676" s="71"/>
      <c r="H676" s="72"/>
      <c r="I676" s="6"/>
      <c r="J676" s="274"/>
      <c r="K676" s="253"/>
      <c r="L676" s="299"/>
    </row>
    <row r="677" spans="1:12">
      <c r="A677" s="157"/>
      <c r="B677" s="5"/>
      <c r="C677" s="6"/>
      <c r="D677" s="69"/>
      <c r="E677" s="70"/>
      <c r="F677" s="71"/>
      <c r="G677" s="71"/>
      <c r="H677" s="72"/>
      <c r="I677" s="6"/>
      <c r="J677" s="274"/>
      <c r="K677" s="253"/>
      <c r="L677" s="299"/>
    </row>
    <row r="678" spans="1:12">
      <c r="A678" s="157"/>
      <c r="B678" s="5"/>
      <c r="C678" s="6"/>
      <c r="D678" s="69"/>
      <c r="E678" s="70"/>
      <c r="F678" s="71"/>
      <c r="G678" s="71"/>
      <c r="H678" s="72"/>
      <c r="I678" s="6"/>
      <c r="J678" s="274"/>
      <c r="K678" s="253"/>
      <c r="L678" s="299"/>
    </row>
    <row r="679" spans="1:12">
      <c r="A679" s="157"/>
      <c r="B679" s="48"/>
      <c r="C679" s="158"/>
      <c r="D679" s="159"/>
      <c r="E679" s="160"/>
      <c r="F679" s="71"/>
      <c r="G679" s="71"/>
      <c r="H679" s="72"/>
      <c r="I679" s="6"/>
      <c r="J679" s="274"/>
      <c r="K679" s="253"/>
      <c r="L679" s="299"/>
    </row>
    <row r="680" spans="1:12">
      <c r="A680" s="157"/>
      <c r="B680" s="5"/>
      <c r="C680" s="6"/>
      <c r="D680" s="105"/>
      <c r="E680" s="160"/>
      <c r="F680" s="71"/>
      <c r="G680" s="71"/>
      <c r="H680" s="72"/>
      <c r="I680" s="6"/>
      <c r="J680" s="274"/>
      <c r="K680" s="253"/>
      <c r="L680" s="299"/>
    </row>
    <row r="681" spans="1:12">
      <c r="A681" s="157"/>
      <c r="B681" s="5"/>
      <c r="C681" s="6"/>
      <c r="D681" s="69"/>
      <c r="E681" s="70"/>
      <c r="F681" s="71"/>
      <c r="G681" s="71"/>
      <c r="H681" s="72"/>
      <c r="I681" s="6"/>
      <c r="J681" s="274"/>
      <c r="K681" s="253"/>
      <c r="L681" s="299"/>
    </row>
    <row r="682" spans="1:12">
      <c r="A682" s="157"/>
      <c r="B682" s="48"/>
      <c r="C682" s="161"/>
      <c r="D682" s="162"/>
      <c r="E682" s="160"/>
      <c r="F682" s="71"/>
      <c r="G682" s="71"/>
      <c r="H682" s="72"/>
      <c r="I682" s="6"/>
      <c r="J682" s="274"/>
      <c r="K682" s="253"/>
      <c r="L682" s="299"/>
    </row>
    <row r="683" spans="1:12">
      <c r="A683" s="157"/>
      <c r="B683" s="48"/>
      <c r="C683" s="158"/>
      <c r="D683" s="159"/>
      <c r="E683" s="160"/>
      <c r="F683" s="71"/>
      <c r="G683" s="71"/>
      <c r="H683" s="72"/>
      <c r="I683" s="6"/>
      <c r="J683" s="274"/>
      <c r="K683" s="253"/>
      <c r="L683" s="299"/>
    </row>
    <row r="684" spans="1:12">
      <c r="A684" s="157"/>
      <c r="B684" s="48"/>
      <c r="C684" s="158"/>
      <c r="D684" s="159"/>
      <c r="E684" s="160"/>
      <c r="F684" s="71"/>
      <c r="G684" s="71"/>
      <c r="H684" s="72"/>
      <c r="I684" s="6"/>
      <c r="J684" s="274"/>
      <c r="K684" s="253"/>
      <c r="L684" s="299"/>
    </row>
    <row r="685" spans="1:12">
      <c r="A685" s="157"/>
      <c r="B685" s="48"/>
      <c r="C685" s="161"/>
      <c r="D685" s="162"/>
      <c r="E685" s="160"/>
      <c r="F685" s="71"/>
      <c r="G685" s="71"/>
      <c r="H685" s="72"/>
      <c r="I685" s="6"/>
      <c r="J685" s="274"/>
      <c r="K685" s="253"/>
      <c r="L685" s="299"/>
    </row>
    <row r="686" spans="1:12">
      <c r="A686" s="164"/>
      <c r="B686" s="48"/>
      <c r="C686" s="158"/>
      <c r="D686" s="159"/>
      <c r="E686" s="160"/>
      <c r="F686" s="71"/>
      <c r="G686" s="71"/>
      <c r="H686" s="72"/>
      <c r="I686" s="6"/>
      <c r="J686" s="274"/>
      <c r="K686" s="253"/>
      <c r="L686" s="299"/>
    </row>
    <row r="687" spans="1:12">
      <c r="A687" s="164"/>
      <c r="B687" s="48"/>
      <c r="C687" s="161"/>
      <c r="D687" s="162"/>
      <c r="E687" s="160"/>
      <c r="F687" s="71"/>
      <c r="G687" s="71"/>
      <c r="H687" s="72"/>
      <c r="I687" s="6"/>
      <c r="J687" s="274"/>
      <c r="K687" s="253"/>
      <c r="L687" s="299"/>
    </row>
    <row r="688" spans="1:12">
      <c r="A688" s="164"/>
      <c r="B688" s="49"/>
      <c r="C688" s="158"/>
      <c r="D688" s="159"/>
      <c r="E688" s="163"/>
      <c r="F688" s="103"/>
      <c r="G688" s="103"/>
      <c r="H688" s="104"/>
      <c r="I688" s="6"/>
      <c r="J688" s="274"/>
      <c r="K688" s="253"/>
      <c r="L688" s="299"/>
    </row>
    <row r="689" spans="1:19">
      <c r="A689" s="164"/>
      <c r="B689" s="5"/>
      <c r="C689" s="6"/>
      <c r="D689" s="69"/>
      <c r="E689" s="70"/>
      <c r="F689" s="71"/>
      <c r="G689" s="71"/>
      <c r="H689" s="72"/>
      <c r="I689" s="6"/>
      <c r="J689" s="274"/>
      <c r="K689" s="253"/>
      <c r="L689" s="299"/>
    </row>
    <row r="690" spans="1:19" s="248" customFormat="1">
      <c r="A690" s="164"/>
      <c r="B690" s="48"/>
      <c r="C690" s="161"/>
      <c r="D690" s="162"/>
      <c r="E690" s="160"/>
      <c r="F690" s="71"/>
      <c r="G690" s="71"/>
      <c r="H690" s="72"/>
      <c r="I690" s="6"/>
      <c r="J690" s="274"/>
      <c r="K690" s="253"/>
      <c r="L690" s="299"/>
      <c r="M690" s="296"/>
      <c r="N690" s="278"/>
      <c r="O690" s="330"/>
      <c r="P690" s="330"/>
      <c r="Q690" s="330"/>
      <c r="R690" s="330"/>
      <c r="S690" s="330"/>
    </row>
    <row r="691" spans="1:19">
      <c r="A691" s="164"/>
      <c r="B691" s="48"/>
      <c r="C691" s="158"/>
      <c r="D691" s="159"/>
      <c r="E691" s="160"/>
      <c r="F691" s="71"/>
      <c r="G691" s="71"/>
      <c r="H691" s="72"/>
      <c r="I691" s="6"/>
      <c r="J691" s="274"/>
      <c r="K691" s="253"/>
      <c r="L691" s="299"/>
    </row>
    <row r="692" spans="1:19">
      <c r="A692" s="164"/>
      <c r="B692" s="5"/>
      <c r="C692" s="6"/>
      <c r="D692" s="69"/>
      <c r="E692" s="70"/>
      <c r="F692" s="71"/>
      <c r="G692" s="71"/>
      <c r="H692" s="72"/>
      <c r="I692" s="6"/>
      <c r="J692" s="274"/>
      <c r="K692" s="253"/>
      <c r="L692" s="299"/>
    </row>
    <row r="693" spans="1:19">
      <c r="A693" s="164"/>
      <c r="B693" s="48"/>
      <c r="C693" s="158"/>
      <c r="D693" s="159"/>
      <c r="E693" s="160"/>
      <c r="F693" s="71"/>
      <c r="G693" s="71"/>
      <c r="H693" s="72"/>
      <c r="I693" s="6"/>
      <c r="J693" s="274"/>
      <c r="K693" s="253"/>
      <c r="L693" s="299"/>
    </row>
    <row r="694" spans="1:19">
      <c r="A694" s="164"/>
      <c r="B694" s="5"/>
      <c r="C694" s="6"/>
      <c r="D694" s="69"/>
      <c r="E694" s="70"/>
      <c r="F694" s="71"/>
      <c r="G694" s="71"/>
      <c r="H694" s="72"/>
      <c r="I694" s="6"/>
      <c r="J694" s="274"/>
      <c r="K694" s="253"/>
      <c r="L694" s="299"/>
    </row>
    <row r="695" spans="1:19">
      <c r="A695" s="164"/>
      <c r="B695" s="5"/>
      <c r="C695" s="6"/>
      <c r="D695" s="69"/>
      <c r="E695" s="70"/>
      <c r="F695" s="71"/>
      <c r="G695" s="71"/>
      <c r="H695" s="72"/>
      <c r="I695" s="6"/>
      <c r="J695" s="274"/>
      <c r="K695" s="253"/>
      <c r="L695" s="299"/>
    </row>
    <row r="696" spans="1:19">
      <c r="A696" s="164"/>
      <c r="B696" s="48"/>
      <c r="C696" s="161"/>
      <c r="D696" s="162"/>
      <c r="E696" s="160"/>
      <c r="F696" s="71"/>
      <c r="G696" s="71"/>
      <c r="H696" s="72"/>
      <c r="I696" s="6"/>
      <c r="J696" s="274"/>
      <c r="K696" s="253"/>
      <c r="L696" s="299"/>
    </row>
    <row r="697" spans="1:19">
      <c r="A697" s="164"/>
      <c r="B697" s="48"/>
      <c r="C697" s="161"/>
      <c r="D697" s="162"/>
      <c r="E697" s="160"/>
      <c r="F697" s="71"/>
      <c r="G697" s="71"/>
      <c r="H697" s="72"/>
      <c r="I697" s="6"/>
      <c r="J697" s="274"/>
      <c r="K697" s="253"/>
      <c r="L697" s="299"/>
    </row>
    <row r="698" spans="1:19">
      <c r="A698" s="164"/>
      <c r="B698" s="48"/>
      <c r="C698" s="161"/>
      <c r="D698" s="162"/>
      <c r="E698" s="160"/>
      <c r="F698" s="71"/>
      <c r="G698" s="71"/>
      <c r="H698" s="72"/>
      <c r="I698" s="6"/>
      <c r="J698" s="274"/>
      <c r="K698" s="253"/>
      <c r="L698" s="299"/>
    </row>
    <row r="699" spans="1:19">
      <c r="A699" s="164"/>
      <c r="B699" s="48"/>
      <c r="C699" s="158"/>
      <c r="D699" s="159"/>
      <c r="E699" s="160"/>
      <c r="F699" s="71"/>
      <c r="G699" s="71"/>
      <c r="H699" s="72"/>
      <c r="I699" s="6"/>
      <c r="J699" s="274"/>
      <c r="K699" s="253"/>
      <c r="L699" s="299"/>
    </row>
    <row r="700" spans="1:19">
      <c r="A700" s="164"/>
      <c r="B700" s="48"/>
      <c r="C700" s="161"/>
      <c r="D700" s="162"/>
      <c r="E700" s="160"/>
      <c r="F700" s="71"/>
      <c r="G700" s="71"/>
      <c r="H700" s="72"/>
      <c r="I700" s="6"/>
      <c r="J700" s="274"/>
      <c r="K700" s="253"/>
      <c r="L700" s="299"/>
    </row>
    <row r="701" spans="1:19">
      <c r="A701" s="157"/>
      <c r="B701" s="48"/>
      <c r="C701" s="161"/>
      <c r="D701" s="162"/>
      <c r="E701" s="160"/>
      <c r="F701" s="71"/>
      <c r="G701" s="71"/>
      <c r="H701" s="72"/>
      <c r="I701" s="6"/>
      <c r="J701" s="274"/>
      <c r="K701" s="253"/>
      <c r="L701" s="299"/>
    </row>
    <row r="702" spans="1:19">
      <c r="A702" s="157"/>
      <c r="B702" s="49"/>
      <c r="C702" s="161"/>
      <c r="D702" s="162"/>
      <c r="E702" s="163"/>
      <c r="F702" s="103"/>
      <c r="G702" s="103"/>
      <c r="H702" s="104"/>
      <c r="I702" s="6"/>
      <c r="J702" s="274"/>
      <c r="K702" s="253"/>
      <c r="L702" s="299"/>
    </row>
    <row r="703" spans="1:19">
      <c r="A703" s="157"/>
      <c r="B703" s="48"/>
      <c r="C703" s="161"/>
      <c r="D703" s="162"/>
      <c r="E703" s="160"/>
      <c r="F703" s="71"/>
      <c r="G703" s="71"/>
      <c r="H703" s="72"/>
      <c r="I703" s="6"/>
      <c r="J703" s="274"/>
      <c r="K703" s="253"/>
      <c r="L703" s="299"/>
    </row>
    <row r="704" spans="1:19">
      <c r="A704" s="157"/>
      <c r="B704" s="48"/>
      <c r="C704" s="161"/>
      <c r="D704" s="162"/>
      <c r="E704" s="160"/>
      <c r="F704" s="71"/>
      <c r="G704" s="71"/>
      <c r="H704" s="72"/>
      <c r="I704" s="6"/>
      <c r="J704" s="274"/>
      <c r="K704" s="253"/>
      <c r="L704" s="299"/>
    </row>
    <row r="705" spans="1:12">
      <c r="A705" s="157"/>
      <c r="B705" s="48"/>
      <c r="C705" s="158"/>
      <c r="D705" s="159"/>
      <c r="E705" s="160"/>
      <c r="F705" s="71"/>
      <c r="G705" s="71"/>
      <c r="H705" s="72"/>
      <c r="I705" s="6"/>
      <c r="J705" s="274"/>
      <c r="K705" s="253"/>
      <c r="L705" s="299"/>
    </row>
    <row r="706" spans="1:12">
      <c r="A706" s="157"/>
      <c r="B706" s="48"/>
      <c r="C706" s="158"/>
      <c r="D706" s="159"/>
      <c r="E706" s="160"/>
      <c r="F706" s="71"/>
      <c r="G706" s="71"/>
      <c r="H706" s="72"/>
      <c r="I706" s="6"/>
      <c r="J706" s="274"/>
      <c r="K706" s="253"/>
      <c r="L706" s="299"/>
    </row>
    <row r="707" spans="1:12">
      <c r="A707" s="157"/>
      <c r="B707" s="5"/>
      <c r="C707" s="6"/>
      <c r="D707" s="69"/>
      <c r="E707" s="70"/>
      <c r="F707" s="71"/>
      <c r="G707" s="71"/>
      <c r="H707" s="72"/>
      <c r="I707" s="6"/>
      <c r="J707" s="274"/>
      <c r="K707" s="253"/>
      <c r="L707" s="299"/>
    </row>
    <row r="708" spans="1:12">
      <c r="A708" s="157"/>
      <c r="B708" s="5"/>
      <c r="C708" s="6"/>
      <c r="D708" s="69"/>
      <c r="E708" s="70"/>
      <c r="F708" s="71"/>
      <c r="G708" s="71"/>
      <c r="H708" s="72"/>
      <c r="I708" s="6"/>
      <c r="J708" s="274"/>
      <c r="K708" s="253"/>
      <c r="L708" s="299"/>
    </row>
    <row r="709" spans="1:12">
      <c r="A709" s="157"/>
      <c r="B709" s="5"/>
      <c r="C709" s="6"/>
      <c r="D709" s="69"/>
      <c r="E709" s="70"/>
      <c r="F709" s="71"/>
      <c r="G709" s="71"/>
      <c r="H709" s="72"/>
      <c r="I709" s="6"/>
      <c r="J709" s="274"/>
      <c r="K709" s="253"/>
      <c r="L709" s="299"/>
    </row>
    <row r="710" spans="1:12">
      <c r="A710" s="157"/>
      <c r="B710" s="48"/>
      <c r="C710" s="161"/>
      <c r="D710" s="162"/>
      <c r="E710" s="160"/>
      <c r="F710" s="71"/>
      <c r="G710" s="71"/>
      <c r="H710" s="72"/>
      <c r="I710" s="6"/>
      <c r="J710" s="274"/>
      <c r="K710" s="253"/>
      <c r="L710" s="299"/>
    </row>
    <row r="711" spans="1:12">
      <c r="A711" s="157"/>
      <c r="B711" s="5"/>
      <c r="C711" s="6"/>
      <c r="D711" s="69"/>
      <c r="E711" s="70"/>
      <c r="F711" s="71"/>
      <c r="G711" s="71"/>
      <c r="H711" s="72"/>
      <c r="I711" s="6"/>
      <c r="J711" s="274"/>
      <c r="K711" s="253"/>
      <c r="L711" s="299"/>
    </row>
    <row r="712" spans="1:12">
      <c r="A712" s="157"/>
      <c r="B712" s="5"/>
      <c r="C712" s="6"/>
      <c r="D712" s="69"/>
      <c r="E712" s="70"/>
      <c r="F712" s="71"/>
      <c r="G712" s="71"/>
      <c r="H712" s="72"/>
      <c r="I712" s="6"/>
      <c r="J712" s="274"/>
      <c r="K712" s="253"/>
      <c r="L712" s="299"/>
    </row>
    <row r="713" spans="1:12">
      <c r="A713" s="157"/>
      <c r="B713" s="5"/>
      <c r="C713" s="6"/>
      <c r="D713" s="69"/>
      <c r="E713" s="70"/>
      <c r="F713" s="71"/>
      <c r="G713" s="71"/>
      <c r="H713" s="72"/>
      <c r="I713" s="6"/>
      <c r="J713" s="274"/>
      <c r="K713" s="253"/>
      <c r="L713" s="299"/>
    </row>
    <row r="714" spans="1:12">
      <c r="A714" s="157"/>
      <c r="B714" s="5"/>
      <c r="C714" s="6"/>
      <c r="D714" s="69"/>
      <c r="E714" s="70"/>
      <c r="F714" s="71"/>
      <c r="G714" s="71"/>
      <c r="H714" s="72"/>
      <c r="I714" s="6"/>
      <c r="J714" s="274"/>
      <c r="K714" s="253"/>
      <c r="L714" s="299"/>
    </row>
    <row r="715" spans="1:12">
      <c r="A715" s="157"/>
      <c r="B715" s="5"/>
      <c r="C715" s="6"/>
      <c r="D715" s="69"/>
      <c r="E715" s="70"/>
      <c r="F715" s="71"/>
      <c r="G715" s="71"/>
      <c r="H715" s="72"/>
      <c r="I715" s="6"/>
      <c r="J715" s="274"/>
      <c r="K715" s="253"/>
      <c r="L715" s="299"/>
    </row>
    <row r="716" spans="1:12">
      <c r="A716" s="157"/>
      <c r="B716" s="48"/>
      <c r="C716" s="161"/>
      <c r="D716" s="162"/>
      <c r="E716" s="160"/>
      <c r="F716" s="71"/>
      <c r="G716" s="71"/>
      <c r="H716" s="72"/>
      <c r="I716" s="6"/>
      <c r="J716" s="274"/>
      <c r="K716" s="253"/>
      <c r="L716" s="299"/>
    </row>
    <row r="717" spans="1:12">
      <c r="A717" s="157"/>
      <c r="B717" s="48"/>
      <c r="C717" s="161"/>
      <c r="D717" s="162"/>
      <c r="E717" s="160"/>
      <c r="F717" s="71"/>
      <c r="G717" s="71"/>
      <c r="H717" s="72"/>
      <c r="I717" s="6"/>
      <c r="J717" s="274"/>
      <c r="K717" s="253"/>
      <c r="L717" s="299"/>
    </row>
    <row r="718" spans="1:12">
      <c r="A718" s="157"/>
      <c r="B718" s="5"/>
      <c r="C718" s="6"/>
      <c r="D718" s="69"/>
      <c r="E718" s="70"/>
      <c r="F718" s="71"/>
      <c r="G718" s="71"/>
      <c r="H718" s="72"/>
      <c r="I718" s="6"/>
      <c r="J718" s="274"/>
      <c r="K718" s="253"/>
      <c r="L718" s="299"/>
    </row>
    <row r="719" spans="1:12">
      <c r="A719" s="165"/>
      <c r="B719" s="50"/>
      <c r="C719" s="166"/>
      <c r="D719" s="167"/>
      <c r="E719" s="168"/>
      <c r="F719" s="67"/>
      <c r="G719" s="67"/>
      <c r="H719" s="68"/>
      <c r="I719" s="169"/>
      <c r="J719" s="274"/>
      <c r="K719" s="253"/>
      <c r="L719" s="299"/>
    </row>
    <row r="720" spans="1:12">
      <c r="A720" s="165"/>
      <c r="B720" s="50"/>
      <c r="C720" s="166"/>
      <c r="D720" s="167"/>
      <c r="E720" s="168"/>
      <c r="F720" s="67"/>
      <c r="G720" s="67"/>
      <c r="H720" s="68"/>
      <c r="I720" s="169"/>
      <c r="J720" s="274"/>
      <c r="K720" s="253"/>
      <c r="L720" s="299"/>
    </row>
    <row r="721" spans="1:12">
      <c r="A721" s="165"/>
      <c r="B721" s="50"/>
      <c r="C721" s="166"/>
      <c r="D721" s="167"/>
      <c r="E721" s="168"/>
      <c r="F721" s="67"/>
      <c r="G721" s="67"/>
      <c r="H721" s="68"/>
      <c r="I721" s="169"/>
      <c r="J721" s="274"/>
      <c r="K721" s="253"/>
      <c r="L721" s="299"/>
    </row>
    <row r="722" spans="1:12">
      <c r="A722" s="165"/>
      <c r="B722" s="50"/>
      <c r="C722" s="166"/>
      <c r="D722" s="167"/>
      <c r="E722" s="168"/>
      <c r="F722" s="67"/>
      <c r="G722" s="67"/>
      <c r="H722" s="68"/>
      <c r="I722" s="169"/>
      <c r="J722" s="274"/>
      <c r="K722" s="253"/>
      <c r="L722" s="299"/>
    </row>
    <row r="723" spans="1:12">
      <c r="A723" s="165"/>
      <c r="B723" s="50"/>
      <c r="C723" s="170"/>
      <c r="D723" s="171"/>
      <c r="E723" s="168"/>
      <c r="F723" s="67"/>
      <c r="G723" s="67"/>
      <c r="H723" s="68"/>
      <c r="I723" s="169"/>
      <c r="J723" s="274"/>
      <c r="K723" s="253"/>
      <c r="L723" s="299"/>
    </row>
    <row r="724" spans="1:12">
      <c r="A724" s="165"/>
      <c r="B724" s="50"/>
      <c r="C724" s="166"/>
      <c r="D724" s="167"/>
      <c r="E724" s="168"/>
      <c r="F724" s="67"/>
      <c r="G724" s="67"/>
      <c r="H724" s="68"/>
      <c r="I724" s="169"/>
      <c r="J724" s="274"/>
      <c r="K724" s="253"/>
      <c r="L724" s="299"/>
    </row>
    <row r="725" spans="1:12">
      <c r="A725" s="165"/>
      <c r="B725" s="50"/>
      <c r="C725" s="166"/>
      <c r="D725" s="167"/>
      <c r="E725" s="168"/>
      <c r="F725" s="67"/>
      <c r="G725" s="67"/>
      <c r="H725" s="68"/>
      <c r="I725" s="169"/>
      <c r="J725" s="274"/>
      <c r="K725" s="253"/>
      <c r="L725" s="299"/>
    </row>
    <row r="726" spans="1:12">
      <c r="A726" s="165"/>
      <c r="B726" s="50"/>
      <c r="C726" s="170"/>
      <c r="D726" s="171"/>
      <c r="E726" s="168"/>
      <c r="F726" s="67"/>
      <c r="G726" s="67"/>
      <c r="H726" s="68"/>
      <c r="I726" s="169"/>
      <c r="J726" s="274"/>
      <c r="K726" s="253"/>
      <c r="L726" s="299"/>
    </row>
    <row r="727" spans="1:12">
      <c r="A727" s="165"/>
      <c r="B727" s="50"/>
      <c r="C727" s="166"/>
      <c r="D727" s="167"/>
      <c r="E727" s="168"/>
      <c r="F727" s="67"/>
      <c r="G727" s="67"/>
      <c r="H727" s="68"/>
      <c r="I727" s="169"/>
      <c r="J727" s="274"/>
      <c r="K727" s="253"/>
      <c r="L727" s="299"/>
    </row>
    <row r="728" spans="1:12">
      <c r="A728" s="165"/>
      <c r="B728" s="50"/>
      <c r="C728" s="170"/>
      <c r="D728" s="171"/>
      <c r="E728" s="168"/>
      <c r="F728" s="67"/>
      <c r="G728" s="67"/>
      <c r="H728" s="68"/>
      <c r="I728" s="169"/>
      <c r="J728" s="274"/>
      <c r="K728" s="253"/>
      <c r="L728" s="299"/>
    </row>
    <row r="729" spans="1:12">
      <c r="A729" s="165"/>
      <c r="B729" s="1"/>
      <c r="C729" s="2"/>
      <c r="D729" s="65"/>
      <c r="E729" s="66"/>
      <c r="F729" s="67"/>
      <c r="G729" s="67"/>
      <c r="H729" s="68"/>
      <c r="I729" s="169"/>
      <c r="J729" s="274"/>
      <c r="K729" s="253"/>
      <c r="L729" s="299"/>
    </row>
    <row r="730" spans="1:12">
      <c r="A730" s="165"/>
      <c r="B730" s="50"/>
      <c r="C730" s="166"/>
      <c r="D730" s="167"/>
      <c r="E730" s="168"/>
      <c r="F730" s="67"/>
      <c r="G730" s="67"/>
      <c r="H730" s="68"/>
      <c r="I730" s="169"/>
      <c r="J730" s="274"/>
      <c r="K730" s="253"/>
      <c r="L730" s="299"/>
    </row>
    <row r="731" spans="1:12">
      <c r="A731" s="165"/>
      <c r="B731" s="1"/>
      <c r="C731" s="2"/>
      <c r="D731" s="65"/>
      <c r="E731" s="66"/>
      <c r="F731" s="67"/>
      <c r="G731" s="67"/>
      <c r="H731" s="68"/>
      <c r="I731" s="169"/>
      <c r="J731" s="274"/>
      <c r="K731" s="253"/>
      <c r="L731" s="299"/>
    </row>
    <row r="732" spans="1:12">
      <c r="A732" s="165"/>
      <c r="B732" s="50"/>
      <c r="C732" s="166"/>
      <c r="D732" s="167"/>
      <c r="E732" s="168"/>
      <c r="F732" s="67"/>
      <c r="G732" s="67"/>
      <c r="H732" s="68"/>
      <c r="I732" s="169"/>
      <c r="J732" s="274"/>
      <c r="K732" s="253"/>
      <c r="L732" s="299"/>
    </row>
    <row r="733" spans="1:12">
      <c r="A733" s="165"/>
      <c r="B733" s="50"/>
      <c r="C733" s="170"/>
      <c r="D733" s="171"/>
      <c r="E733" s="168"/>
      <c r="F733" s="67"/>
      <c r="G733" s="67"/>
      <c r="H733" s="68"/>
      <c r="I733" s="169"/>
      <c r="J733" s="274"/>
      <c r="K733" s="253"/>
      <c r="L733" s="299"/>
    </row>
    <row r="734" spans="1:12">
      <c r="A734" s="165"/>
      <c r="B734" s="50"/>
      <c r="C734" s="166"/>
      <c r="D734" s="167"/>
      <c r="E734" s="168"/>
      <c r="F734" s="67"/>
      <c r="G734" s="67"/>
      <c r="H734" s="68"/>
      <c r="I734" s="169"/>
      <c r="J734" s="274"/>
      <c r="K734" s="253"/>
      <c r="L734" s="299"/>
    </row>
    <row r="735" spans="1:12">
      <c r="A735" s="165"/>
      <c r="B735" s="1"/>
      <c r="C735" s="2"/>
      <c r="D735" s="65"/>
      <c r="E735" s="66"/>
      <c r="F735" s="67"/>
      <c r="G735" s="67"/>
      <c r="H735" s="68"/>
      <c r="I735" s="169"/>
      <c r="J735" s="274"/>
      <c r="K735" s="253"/>
      <c r="L735" s="299"/>
    </row>
    <row r="736" spans="1:12">
      <c r="A736" s="165"/>
      <c r="B736" s="1"/>
      <c r="C736" s="2"/>
      <c r="D736" s="65"/>
      <c r="E736" s="66"/>
      <c r="F736" s="67"/>
      <c r="G736" s="67"/>
      <c r="H736" s="68"/>
      <c r="I736" s="169"/>
      <c r="J736" s="274"/>
      <c r="K736" s="253"/>
      <c r="L736" s="299"/>
    </row>
    <row r="737" spans="1:12">
      <c r="A737" s="165"/>
      <c r="B737" s="50"/>
      <c r="C737" s="172"/>
      <c r="D737" s="173"/>
      <c r="E737" s="168"/>
      <c r="F737" s="68"/>
      <c r="G737" s="68"/>
      <c r="H737" s="68"/>
      <c r="I737" s="169"/>
      <c r="J737" s="274"/>
      <c r="K737" s="253"/>
      <c r="L737" s="300"/>
    </row>
    <row r="738" spans="1:12">
      <c r="A738" s="174"/>
      <c r="B738" s="51"/>
      <c r="C738" s="166"/>
      <c r="D738" s="167"/>
      <c r="E738" s="175"/>
      <c r="F738" s="96"/>
      <c r="G738" s="96"/>
      <c r="H738" s="97"/>
      <c r="I738" s="176"/>
      <c r="J738" s="274"/>
      <c r="K738" s="253"/>
      <c r="L738" s="300"/>
    </row>
    <row r="739" spans="1:12">
      <c r="A739" s="177"/>
      <c r="B739" s="52"/>
      <c r="C739" s="170"/>
      <c r="D739" s="171"/>
      <c r="E739" s="178"/>
      <c r="F739" s="179"/>
      <c r="G739" s="179"/>
      <c r="H739" s="180"/>
      <c r="I739" s="290"/>
      <c r="J739" s="274"/>
      <c r="K739" s="253"/>
      <c r="L739" s="300"/>
    </row>
    <row r="740" spans="1:12">
      <c r="A740" s="165"/>
      <c r="B740" s="50"/>
      <c r="C740" s="172"/>
      <c r="D740" s="173"/>
      <c r="E740" s="168"/>
      <c r="F740" s="68"/>
      <c r="G740" s="68"/>
      <c r="H740" s="68"/>
      <c r="I740" s="169"/>
      <c r="J740" s="274"/>
      <c r="K740" s="253"/>
      <c r="L740" s="300"/>
    </row>
    <row r="741" spans="1:12">
      <c r="A741" s="165"/>
      <c r="B741" s="50"/>
      <c r="C741" s="170"/>
      <c r="D741" s="171"/>
      <c r="E741" s="168"/>
      <c r="F741" s="67"/>
      <c r="G741" s="67"/>
      <c r="H741" s="68"/>
      <c r="I741" s="169"/>
      <c r="J741" s="274"/>
      <c r="K741" s="253"/>
      <c r="L741" s="299"/>
    </row>
    <row r="742" spans="1:12">
      <c r="A742" s="165"/>
      <c r="B742" s="50"/>
      <c r="C742" s="238"/>
      <c r="D742" s="181"/>
      <c r="E742" s="168"/>
      <c r="F742" s="67"/>
      <c r="G742" s="67"/>
      <c r="H742" s="68"/>
      <c r="I742" s="169"/>
      <c r="J742" s="274"/>
      <c r="K742" s="253"/>
      <c r="L742" s="299"/>
    </row>
    <row r="743" spans="1:12">
      <c r="A743" s="174"/>
      <c r="B743" s="50"/>
      <c r="C743" s="166"/>
      <c r="D743" s="167"/>
      <c r="E743" s="168"/>
      <c r="F743" s="67"/>
      <c r="G743" s="67"/>
      <c r="H743" s="68"/>
      <c r="I743" s="169"/>
      <c r="J743" s="274"/>
      <c r="K743" s="253"/>
      <c r="L743" s="299"/>
    </row>
    <row r="744" spans="1:12">
      <c r="A744" s="177"/>
      <c r="B744" s="1"/>
      <c r="C744" s="2"/>
      <c r="D744" s="65"/>
      <c r="E744" s="66"/>
      <c r="F744" s="67"/>
      <c r="G744" s="67"/>
      <c r="H744" s="68"/>
      <c r="I744" s="169"/>
      <c r="J744" s="274"/>
      <c r="K744" s="253"/>
      <c r="L744" s="299"/>
    </row>
    <row r="745" spans="1:12">
      <c r="A745" s="165"/>
      <c r="B745" s="1"/>
      <c r="C745" s="2"/>
      <c r="D745" s="65"/>
      <c r="E745" s="66"/>
      <c r="F745" s="67"/>
      <c r="G745" s="67"/>
      <c r="H745" s="68"/>
      <c r="I745" s="169"/>
      <c r="J745" s="274"/>
      <c r="K745" s="253"/>
      <c r="L745" s="299"/>
    </row>
    <row r="746" spans="1:12">
      <c r="A746" s="165"/>
      <c r="B746" s="50"/>
      <c r="C746" s="166"/>
      <c r="D746" s="167"/>
      <c r="E746" s="168"/>
      <c r="F746" s="67"/>
      <c r="G746" s="67"/>
      <c r="H746" s="68"/>
      <c r="I746" s="169"/>
      <c r="J746" s="274"/>
      <c r="K746" s="253"/>
      <c r="L746" s="299"/>
    </row>
    <row r="747" spans="1:12">
      <c r="A747" s="165"/>
      <c r="B747" s="50"/>
      <c r="C747" s="166"/>
      <c r="D747" s="167"/>
      <c r="E747" s="168"/>
      <c r="F747" s="67"/>
      <c r="G747" s="67"/>
      <c r="H747" s="68"/>
      <c r="I747" s="169"/>
      <c r="J747" s="274"/>
      <c r="K747" s="253"/>
      <c r="L747" s="299"/>
    </row>
    <row r="748" spans="1:12">
      <c r="A748" s="174"/>
      <c r="B748" s="1"/>
      <c r="C748" s="2"/>
      <c r="D748" s="65"/>
      <c r="E748" s="66"/>
      <c r="F748" s="67"/>
      <c r="G748" s="67"/>
      <c r="H748" s="68"/>
      <c r="I748" s="169"/>
      <c r="J748" s="274"/>
      <c r="K748" s="253"/>
      <c r="L748" s="299"/>
    </row>
    <row r="749" spans="1:12">
      <c r="A749" s="177"/>
      <c r="B749" s="50"/>
      <c r="C749" s="166"/>
      <c r="D749" s="167"/>
      <c r="E749" s="168"/>
      <c r="F749" s="67"/>
      <c r="G749" s="67"/>
      <c r="H749" s="68"/>
      <c r="I749" s="169"/>
      <c r="J749" s="274"/>
      <c r="K749" s="253"/>
      <c r="L749" s="299"/>
    </row>
    <row r="750" spans="1:12">
      <c r="A750" s="165"/>
      <c r="B750" s="1"/>
      <c r="C750" s="2"/>
      <c r="D750" s="65"/>
      <c r="E750" s="66"/>
      <c r="F750" s="67"/>
      <c r="G750" s="67"/>
      <c r="H750" s="68"/>
      <c r="I750" s="169"/>
      <c r="J750" s="274"/>
      <c r="K750" s="253"/>
      <c r="L750" s="299"/>
    </row>
    <row r="751" spans="1:12">
      <c r="A751" s="177"/>
      <c r="B751" s="50"/>
      <c r="C751" s="170"/>
      <c r="D751" s="171"/>
      <c r="E751" s="168"/>
      <c r="F751" s="67"/>
      <c r="G751" s="67"/>
      <c r="H751" s="68"/>
      <c r="I751" s="169"/>
      <c r="J751" s="274"/>
      <c r="K751" s="253"/>
      <c r="L751" s="299"/>
    </row>
    <row r="752" spans="1:12">
      <c r="A752" s="165"/>
      <c r="B752" s="50"/>
      <c r="C752" s="166"/>
      <c r="D752" s="167"/>
      <c r="E752" s="168"/>
      <c r="F752" s="67"/>
      <c r="G752" s="67"/>
      <c r="H752" s="68"/>
      <c r="I752" s="169"/>
      <c r="J752" s="274"/>
      <c r="K752" s="253"/>
      <c r="L752" s="299"/>
    </row>
    <row r="753" spans="1:12">
      <c r="A753" s="165"/>
      <c r="B753" s="1"/>
      <c r="C753" s="2"/>
      <c r="D753" s="65"/>
      <c r="E753" s="66"/>
      <c r="F753" s="67"/>
      <c r="G753" s="67"/>
      <c r="H753" s="68"/>
      <c r="I753" s="169"/>
      <c r="J753" s="274"/>
      <c r="K753" s="253"/>
      <c r="L753" s="299"/>
    </row>
    <row r="754" spans="1:12">
      <c r="A754" s="177"/>
      <c r="B754" s="1"/>
      <c r="C754" s="2"/>
      <c r="D754" s="65"/>
      <c r="E754" s="66"/>
      <c r="F754" s="67"/>
      <c r="G754" s="67"/>
      <c r="H754" s="68"/>
      <c r="I754" s="169"/>
      <c r="J754" s="274"/>
      <c r="K754" s="253"/>
      <c r="L754" s="299"/>
    </row>
    <row r="755" spans="1:12">
      <c r="A755" s="165"/>
      <c r="B755" s="1"/>
      <c r="C755" s="2"/>
      <c r="D755" s="65"/>
      <c r="E755" s="66"/>
      <c r="F755" s="67"/>
      <c r="G755" s="67"/>
      <c r="H755" s="68"/>
      <c r="I755" s="169"/>
      <c r="J755" s="274"/>
      <c r="K755" s="253"/>
      <c r="L755" s="299"/>
    </row>
    <row r="756" spans="1:12">
      <c r="A756" s="177"/>
      <c r="B756" s="1"/>
      <c r="C756" s="2"/>
      <c r="D756" s="65"/>
      <c r="E756" s="66"/>
      <c r="F756" s="67"/>
      <c r="G756" s="67"/>
      <c r="H756" s="68"/>
      <c r="I756" s="169"/>
      <c r="J756" s="274"/>
      <c r="K756" s="253"/>
      <c r="L756" s="299"/>
    </row>
    <row r="757" spans="1:12">
      <c r="A757" s="165"/>
      <c r="B757" s="51"/>
      <c r="C757" s="166"/>
      <c r="D757" s="167"/>
      <c r="E757" s="175"/>
      <c r="F757" s="96"/>
      <c r="G757" s="96"/>
      <c r="H757" s="97"/>
      <c r="I757" s="176"/>
      <c r="J757" s="274"/>
      <c r="K757" s="253"/>
      <c r="L757" s="299"/>
    </row>
    <row r="758" spans="1:12">
      <c r="A758" s="165"/>
      <c r="B758" s="53"/>
      <c r="C758" s="2"/>
      <c r="D758" s="65"/>
      <c r="E758" s="182"/>
      <c r="F758" s="179"/>
      <c r="G758" s="179"/>
      <c r="H758" s="180"/>
      <c r="I758" s="290"/>
      <c r="J758" s="274"/>
      <c r="K758" s="253"/>
      <c r="L758" s="299"/>
    </row>
    <row r="759" spans="1:12">
      <c r="A759" s="177"/>
      <c r="B759" s="1"/>
      <c r="C759" s="2"/>
      <c r="D759" s="65"/>
      <c r="E759" s="66"/>
      <c r="F759" s="67"/>
      <c r="G759" s="67"/>
      <c r="H759" s="68"/>
      <c r="I759" s="169"/>
      <c r="J759" s="274"/>
      <c r="K759" s="253"/>
      <c r="L759" s="299"/>
    </row>
    <row r="760" spans="1:12">
      <c r="A760" s="165"/>
      <c r="B760" s="1"/>
      <c r="C760" s="2"/>
      <c r="D760" s="65"/>
      <c r="E760" s="66"/>
      <c r="F760" s="67"/>
      <c r="G760" s="67"/>
      <c r="H760" s="68"/>
      <c r="I760" s="169"/>
      <c r="J760" s="274"/>
      <c r="K760" s="253"/>
      <c r="L760" s="299"/>
    </row>
    <row r="761" spans="1:12">
      <c r="A761" s="177"/>
      <c r="B761" s="50"/>
      <c r="C761" s="170"/>
      <c r="D761" s="171"/>
      <c r="E761" s="168"/>
      <c r="F761" s="67"/>
      <c r="G761" s="67"/>
      <c r="H761" s="68"/>
      <c r="I761" s="169"/>
      <c r="J761" s="274"/>
      <c r="K761" s="253"/>
      <c r="L761" s="299"/>
    </row>
    <row r="762" spans="1:12">
      <c r="A762" s="165"/>
      <c r="B762" s="50"/>
      <c r="C762" s="166"/>
      <c r="D762" s="167"/>
      <c r="E762" s="168"/>
      <c r="F762" s="67"/>
      <c r="G762" s="67"/>
      <c r="H762" s="68"/>
      <c r="I762" s="169"/>
      <c r="J762" s="274"/>
      <c r="K762" s="253"/>
      <c r="L762" s="299"/>
    </row>
    <row r="763" spans="1:12">
      <c r="A763" s="165"/>
      <c r="B763" s="50"/>
      <c r="C763" s="170"/>
      <c r="D763" s="171"/>
      <c r="E763" s="168"/>
      <c r="F763" s="67"/>
      <c r="G763" s="67"/>
      <c r="H763" s="68"/>
      <c r="I763" s="169"/>
      <c r="J763" s="274"/>
      <c r="K763" s="253"/>
      <c r="L763" s="299"/>
    </row>
    <row r="764" spans="1:12">
      <c r="A764" s="177"/>
      <c r="B764" s="50"/>
      <c r="C764" s="166"/>
      <c r="D764" s="167"/>
      <c r="E764" s="168"/>
      <c r="F764" s="67"/>
      <c r="G764" s="67"/>
      <c r="H764" s="68"/>
      <c r="I764" s="169"/>
      <c r="J764" s="274"/>
      <c r="K764" s="253"/>
      <c r="L764" s="299"/>
    </row>
    <row r="765" spans="1:12">
      <c r="A765" s="165"/>
      <c r="B765" s="1"/>
      <c r="C765" s="2"/>
      <c r="D765" s="65"/>
      <c r="E765" s="66"/>
      <c r="F765" s="67"/>
      <c r="G765" s="67"/>
      <c r="H765" s="68"/>
      <c r="I765" s="169"/>
      <c r="J765" s="274"/>
      <c r="K765" s="253"/>
      <c r="L765" s="299"/>
    </row>
    <row r="766" spans="1:12">
      <c r="A766" s="177"/>
      <c r="B766" s="1"/>
      <c r="C766" s="2"/>
      <c r="D766" s="65"/>
      <c r="E766" s="66"/>
      <c r="F766" s="67"/>
      <c r="G766" s="67"/>
      <c r="H766" s="68"/>
      <c r="I766" s="169"/>
      <c r="J766" s="274"/>
      <c r="K766" s="253"/>
      <c r="L766" s="299"/>
    </row>
    <row r="767" spans="1:12">
      <c r="A767" s="165"/>
      <c r="B767" s="50"/>
      <c r="C767" s="170"/>
      <c r="D767" s="171"/>
      <c r="E767" s="168"/>
      <c r="F767" s="67"/>
      <c r="G767" s="67"/>
      <c r="H767" s="68"/>
      <c r="I767" s="169"/>
      <c r="J767" s="274"/>
      <c r="K767" s="253"/>
      <c r="L767" s="299"/>
    </row>
    <row r="768" spans="1:12">
      <c r="A768" s="165"/>
      <c r="B768" s="50"/>
      <c r="C768" s="170"/>
      <c r="D768" s="171"/>
      <c r="E768" s="168"/>
      <c r="F768" s="67"/>
      <c r="G768" s="67"/>
      <c r="H768" s="68"/>
      <c r="I768" s="169"/>
      <c r="J768" s="274"/>
      <c r="K768" s="253"/>
      <c r="L768" s="299"/>
    </row>
    <row r="769" spans="1:12">
      <c r="A769" s="183"/>
      <c r="B769" s="54"/>
      <c r="C769" s="55"/>
      <c r="D769" s="184"/>
      <c r="E769" s="185"/>
      <c r="F769" s="186"/>
      <c r="G769" s="186"/>
      <c r="H769" s="187"/>
      <c r="I769" s="192"/>
      <c r="J769" s="274"/>
      <c r="K769" s="253"/>
      <c r="L769" s="299"/>
    </row>
    <row r="770" spans="1:12">
      <c r="A770" s="188"/>
      <c r="B770" s="56"/>
      <c r="C770" s="189"/>
      <c r="D770" s="190"/>
      <c r="E770" s="191"/>
      <c r="F770" s="186"/>
      <c r="G770" s="186"/>
      <c r="H770" s="187"/>
      <c r="I770" s="192"/>
      <c r="J770" s="274"/>
      <c r="K770" s="253"/>
      <c r="L770" s="299"/>
    </row>
    <row r="771" spans="1:12">
      <c r="A771" s="183"/>
      <c r="B771" s="56"/>
      <c r="C771" s="189"/>
      <c r="D771" s="190"/>
      <c r="E771" s="191"/>
      <c r="F771" s="186"/>
      <c r="G771" s="186"/>
      <c r="H771" s="187"/>
      <c r="I771" s="192"/>
      <c r="J771" s="274"/>
      <c r="K771" s="253"/>
      <c r="L771" s="299"/>
    </row>
    <row r="772" spans="1:12">
      <c r="A772" s="183"/>
      <c r="B772" s="56"/>
      <c r="C772" s="189"/>
      <c r="D772" s="190"/>
      <c r="E772" s="191"/>
      <c r="F772" s="186"/>
      <c r="G772" s="186"/>
      <c r="H772" s="187"/>
      <c r="I772" s="192"/>
      <c r="J772" s="274"/>
      <c r="K772" s="253"/>
      <c r="L772" s="299"/>
    </row>
    <row r="773" spans="1:12">
      <c r="A773" s="188"/>
      <c r="B773" s="56"/>
      <c r="C773" s="57"/>
      <c r="D773" s="58"/>
      <c r="E773" s="185"/>
      <c r="F773" s="193"/>
      <c r="G773" s="193"/>
      <c r="H773" s="194"/>
      <c r="I773" s="195"/>
      <c r="J773" s="274"/>
      <c r="K773" s="253"/>
      <c r="L773" s="299"/>
    </row>
    <row r="774" spans="1:12">
      <c r="A774" s="183"/>
      <c r="B774" s="56"/>
      <c r="C774" s="189"/>
      <c r="D774" s="190"/>
      <c r="E774" s="191"/>
      <c r="F774" s="186"/>
      <c r="G774" s="186"/>
      <c r="H774" s="187"/>
      <c r="I774" s="192"/>
      <c r="J774" s="274"/>
      <c r="K774" s="253"/>
      <c r="L774" s="299"/>
    </row>
    <row r="775" spans="1:12">
      <c r="A775" s="188"/>
      <c r="B775" s="56"/>
      <c r="C775" s="189"/>
      <c r="D775" s="190"/>
      <c r="E775" s="191"/>
      <c r="F775" s="186"/>
      <c r="G775" s="186"/>
      <c r="H775" s="187"/>
      <c r="I775" s="192"/>
      <c r="J775" s="274"/>
      <c r="K775" s="253"/>
      <c r="L775" s="299"/>
    </row>
    <row r="776" spans="1:12">
      <c r="A776" s="183"/>
      <c r="B776" s="59"/>
      <c r="C776" s="55"/>
      <c r="D776" s="184"/>
      <c r="E776" s="196"/>
      <c r="F776" s="197"/>
      <c r="G776" s="197"/>
      <c r="H776" s="198"/>
      <c r="I776" s="291"/>
      <c r="J776" s="274"/>
      <c r="K776" s="253"/>
      <c r="L776" s="299"/>
    </row>
    <row r="777" spans="1:12">
      <c r="A777" s="183"/>
      <c r="B777" s="60"/>
      <c r="C777" s="189"/>
      <c r="D777" s="190"/>
      <c r="E777" s="199"/>
      <c r="F777" s="200"/>
      <c r="G777" s="200"/>
      <c r="H777" s="201"/>
      <c r="I777" s="202"/>
      <c r="J777" s="274"/>
      <c r="K777" s="253"/>
      <c r="L777" s="299"/>
    </row>
    <row r="778" spans="1:12">
      <c r="A778" s="188"/>
      <c r="B778" s="56"/>
      <c r="C778" s="189"/>
      <c r="D778" s="190"/>
      <c r="E778" s="191"/>
      <c r="F778" s="186"/>
      <c r="G778" s="186"/>
      <c r="H778" s="187"/>
      <c r="I778" s="192"/>
      <c r="J778" s="274"/>
      <c r="K778" s="253"/>
      <c r="L778" s="299"/>
    </row>
    <row r="779" spans="1:12">
      <c r="A779" s="183"/>
      <c r="B779" s="56"/>
      <c r="C779" s="189"/>
      <c r="D779" s="190"/>
      <c r="E779" s="191"/>
      <c r="F779" s="186"/>
      <c r="G779" s="186"/>
      <c r="H779" s="187"/>
      <c r="I779" s="192"/>
      <c r="J779" s="274"/>
      <c r="K779" s="253"/>
      <c r="L779" s="299"/>
    </row>
    <row r="780" spans="1:12">
      <c r="A780" s="188"/>
      <c r="B780" s="56"/>
      <c r="C780" s="189"/>
      <c r="D780" s="190"/>
      <c r="E780" s="191"/>
      <c r="F780" s="186"/>
      <c r="G780" s="186"/>
      <c r="H780" s="187"/>
      <c r="I780" s="192"/>
      <c r="J780" s="274"/>
      <c r="K780" s="253"/>
      <c r="L780" s="299"/>
    </row>
    <row r="781" spans="1:12">
      <c r="A781" s="183"/>
      <c r="B781" s="56"/>
      <c r="C781" s="189"/>
      <c r="D781" s="190"/>
      <c r="E781" s="191"/>
      <c r="F781" s="186"/>
      <c r="G781" s="186"/>
      <c r="H781" s="187"/>
      <c r="I781" s="192"/>
      <c r="J781" s="274"/>
      <c r="K781" s="253"/>
      <c r="L781" s="299"/>
    </row>
    <row r="782" spans="1:12">
      <c r="A782" s="183"/>
      <c r="B782" s="54"/>
      <c r="C782" s="55"/>
      <c r="D782" s="184"/>
      <c r="E782" s="185"/>
      <c r="F782" s="186"/>
      <c r="G782" s="186"/>
      <c r="H782" s="187"/>
      <c r="I782" s="192"/>
      <c r="J782" s="274"/>
      <c r="K782" s="253"/>
      <c r="L782" s="299"/>
    </row>
    <row r="783" spans="1:12">
      <c r="A783" s="188"/>
      <c r="B783" s="56"/>
      <c r="C783" s="189"/>
      <c r="D783" s="190"/>
      <c r="E783" s="191"/>
      <c r="F783" s="186"/>
      <c r="G783" s="186"/>
      <c r="H783" s="187"/>
      <c r="I783" s="192"/>
      <c r="J783" s="274"/>
      <c r="K783" s="253"/>
      <c r="L783" s="299"/>
    </row>
    <row r="784" spans="1:12">
      <c r="A784" s="183"/>
      <c r="B784" s="54"/>
      <c r="C784" s="55"/>
      <c r="D784" s="184"/>
      <c r="E784" s="185"/>
      <c r="F784" s="186"/>
      <c r="G784" s="186"/>
      <c r="H784" s="187"/>
      <c r="I784" s="192"/>
      <c r="J784" s="274"/>
      <c r="K784" s="253"/>
      <c r="L784" s="299"/>
    </row>
    <row r="785" spans="1:12">
      <c r="A785" s="188"/>
      <c r="B785" s="56"/>
      <c r="C785" s="189"/>
      <c r="D785" s="190"/>
      <c r="E785" s="191"/>
      <c r="F785" s="186"/>
      <c r="G785" s="186"/>
      <c r="H785" s="187"/>
      <c r="I785" s="192"/>
      <c r="J785" s="274"/>
      <c r="K785" s="253"/>
      <c r="L785" s="299"/>
    </row>
    <row r="786" spans="1:12">
      <c r="A786" s="183"/>
      <c r="B786" s="56"/>
      <c r="C786" s="57"/>
      <c r="D786" s="203"/>
      <c r="E786" s="191"/>
      <c r="F786" s="186"/>
      <c r="G786" s="186"/>
      <c r="H786" s="187"/>
      <c r="I786" s="192"/>
      <c r="J786" s="274"/>
      <c r="K786" s="253"/>
      <c r="L786" s="299"/>
    </row>
    <row r="787" spans="1:12">
      <c r="A787" s="183"/>
      <c r="B787" s="56"/>
      <c r="C787" s="189"/>
      <c r="D787" s="190"/>
      <c r="E787" s="191"/>
      <c r="F787" s="186"/>
      <c r="G787" s="186"/>
      <c r="H787" s="187"/>
      <c r="I787" s="192"/>
      <c r="J787" s="274"/>
      <c r="K787" s="253"/>
      <c r="L787" s="299"/>
    </row>
    <row r="788" spans="1:12">
      <c r="A788" s="183"/>
      <c r="B788" s="56"/>
      <c r="C788" s="189"/>
      <c r="D788" s="190"/>
      <c r="E788" s="191"/>
      <c r="F788" s="186"/>
      <c r="G788" s="186"/>
      <c r="H788" s="187"/>
      <c r="I788" s="192"/>
      <c r="J788" s="274"/>
      <c r="K788" s="253"/>
      <c r="L788" s="299"/>
    </row>
    <row r="789" spans="1:12">
      <c r="A789" s="188"/>
      <c r="B789" s="56"/>
      <c r="C789" s="189"/>
      <c r="D789" s="190"/>
      <c r="E789" s="191"/>
      <c r="F789" s="186"/>
      <c r="G789" s="186"/>
      <c r="H789" s="187"/>
      <c r="I789" s="192"/>
      <c r="J789" s="274"/>
      <c r="K789" s="253"/>
      <c r="L789" s="299"/>
    </row>
    <row r="790" spans="1:12">
      <c r="A790" s="183"/>
      <c r="B790" s="56"/>
      <c r="C790" s="57"/>
      <c r="D790" s="203"/>
      <c r="E790" s="191"/>
      <c r="F790" s="186"/>
      <c r="G790" s="186"/>
      <c r="H790" s="187"/>
      <c r="I790" s="192"/>
      <c r="J790" s="274"/>
      <c r="K790" s="253"/>
      <c r="L790" s="299"/>
    </row>
    <row r="791" spans="1:12">
      <c r="A791" s="183"/>
      <c r="B791" s="56"/>
      <c r="C791" s="189"/>
      <c r="D791" s="190"/>
      <c r="E791" s="191"/>
      <c r="F791" s="186"/>
      <c r="G791" s="186"/>
      <c r="H791" s="187"/>
      <c r="I791" s="192"/>
      <c r="J791" s="274"/>
      <c r="K791" s="253"/>
      <c r="L791" s="299"/>
    </row>
    <row r="792" spans="1:12">
      <c r="A792" s="183"/>
      <c r="B792" s="56"/>
      <c r="C792" s="189"/>
      <c r="D792" s="190"/>
      <c r="E792" s="191"/>
      <c r="F792" s="186"/>
      <c r="G792" s="186"/>
      <c r="H792" s="187"/>
      <c r="I792" s="192"/>
      <c r="J792" s="274"/>
      <c r="K792" s="253"/>
      <c r="L792" s="299"/>
    </row>
    <row r="793" spans="1:12">
      <c r="A793" s="183"/>
      <c r="B793" s="54"/>
      <c r="C793" s="55"/>
      <c r="D793" s="184"/>
      <c r="E793" s="185"/>
      <c r="F793" s="186"/>
      <c r="G793" s="186"/>
      <c r="H793" s="187"/>
      <c r="I793" s="192"/>
      <c r="J793" s="274"/>
      <c r="K793" s="253"/>
      <c r="L793" s="299"/>
    </row>
    <row r="794" spans="1:12">
      <c r="A794" s="188"/>
      <c r="B794" s="56"/>
      <c r="C794" s="204"/>
      <c r="D794" s="205"/>
      <c r="E794" s="191"/>
      <c r="F794" s="186"/>
      <c r="G794" s="186"/>
      <c r="H794" s="187"/>
      <c r="I794" s="192"/>
      <c r="J794" s="274"/>
      <c r="K794" s="253"/>
      <c r="L794" s="299"/>
    </row>
    <row r="795" spans="1:12">
      <c r="A795" s="183"/>
      <c r="B795" s="56"/>
      <c r="C795" s="189"/>
      <c r="D795" s="190"/>
      <c r="E795" s="191"/>
      <c r="F795" s="186"/>
      <c r="G795" s="186"/>
      <c r="H795" s="187"/>
      <c r="I795" s="192"/>
      <c r="J795" s="274"/>
      <c r="K795" s="253"/>
      <c r="L795" s="299"/>
    </row>
    <row r="796" spans="1:12">
      <c r="A796" s="183"/>
      <c r="B796" s="54"/>
      <c r="C796" s="55"/>
      <c r="D796" s="184"/>
      <c r="E796" s="185"/>
      <c r="F796" s="186"/>
      <c r="G796" s="186"/>
      <c r="H796" s="187"/>
      <c r="I796" s="192"/>
      <c r="J796" s="274"/>
      <c r="K796" s="253"/>
      <c r="L796" s="299"/>
    </row>
    <row r="797" spans="1:12">
      <c r="A797" s="183"/>
      <c r="B797" s="61"/>
      <c r="C797" s="206"/>
      <c r="D797" s="207"/>
      <c r="E797" s="208"/>
      <c r="F797" s="209"/>
      <c r="G797" s="209"/>
      <c r="H797" s="210"/>
      <c r="I797" s="291"/>
      <c r="J797" s="274"/>
      <c r="K797" s="253"/>
      <c r="L797" s="299"/>
    </row>
    <row r="798" spans="1:12">
      <c r="A798" s="183"/>
      <c r="B798" s="60"/>
      <c r="C798" s="204"/>
      <c r="D798" s="205"/>
      <c r="E798" s="199"/>
      <c r="F798" s="200"/>
      <c r="G798" s="200"/>
      <c r="H798" s="201"/>
      <c r="I798" s="202"/>
      <c r="J798" s="274"/>
      <c r="K798" s="253"/>
      <c r="L798" s="299"/>
    </row>
    <row r="799" spans="1:12">
      <c r="A799" s="188"/>
      <c r="B799" s="56"/>
      <c r="C799" s="204"/>
      <c r="D799" s="205"/>
      <c r="E799" s="191"/>
      <c r="F799" s="186"/>
      <c r="G799" s="186"/>
      <c r="H799" s="187"/>
      <c r="I799" s="192"/>
      <c r="J799" s="274"/>
      <c r="K799" s="253"/>
      <c r="L799" s="299"/>
    </row>
    <row r="800" spans="1:12">
      <c r="A800" s="183"/>
      <c r="B800" s="56"/>
      <c r="C800" s="206"/>
      <c r="D800" s="207"/>
      <c r="E800" s="191"/>
      <c r="F800" s="211"/>
      <c r="G800" s="211"/>
      <c r="H800" s="212"/>
      <c r="I800" s="192"/>
      <c r="J800" s="274"/>
      <c r="K800" s="253"/>
      <c r="L800" s="299"/>
    </row>
    <row r="801" spans="1:12">
      <c r="A801" s="188"/>
      <c r="B801" s="54"/>
      <c r="C801" s="55"/>
      <c r="D801" s="184"/>
      <c r="E801" s="185"/>
      <c r="F801" s="186"/>
      <c r="G801" s="186"/>
      <c r="H801" s="187"/>
      <c r="I801" s="192"/>
      <c r="J801" s="274"/>
      <c r="K801" s="253"/>
      <c r="L801" s="299"/>
    </row>
    <row r="802" spans="1:12">
      <c r="A802" s="183"/>
      <c r="B802" s="56"/>
      <c r="C802" s="204"/>
      <c r="D802" s="205"/>
      <c r="E802" s="191"/>
      <c r="F802" s="186"/>
      <c r="G802" s="186"/>
      <c r="H802" s="187"/>
      <c r="I802" s="192"/>
      <c r="J802" s="274"/>
      <c r="K802" s="253"/>
      <c r="L802" s="299"/>
    </row>
    <row r="803" spans="1:12">
      <c r="A803" s="183"/>
      <c r="B803" s="56"/>
      <c r="C803" s="189"/>
      <c r="D803" s="190"/>
      <c r="E803" s="191"/>
      <c r="F803" s="186"/>
      <c r="G803" s="186"/>
      <c r="H803" s="187"/>
      <c r="I803" s="192"/>
      <c r="J803" s="274"/>
      <c r="K803" s="253"/>
      <c r="L803" s="299"/>
    </row>
    <row r="804" spans="1:12">
      <c r="A804" s="188"/>
      <c r="B804" s="56"/>
      <c r="C804" s="189"/>
      <c r="D804" s="190"/>
      <c r="E804" s="191"/>
      <c r="F804" s="186"/>
      <c r="G804" s="186"/>
      <c r="H804" s="187"/>
      <c r="I804" s="192"/>
      <c r="J804" s="274"/>
      <c r="K804" s="253"/>
      <c r="L804" s="299"/>
    </row>
    <row r="805" spans="1:12">
      <c r="A805" s="183"/>
      <c r="B805" s="54"/>
      <c r="C805" s="55"/>
      <c r="D805" s="184"/>
      <c r="E805" s="185"/>
      <c r="F805" s="186"/>
      <c r="G805" s="186"/>
      <c r="H805" s="187"/>
      <c r="I805" s="192"/>
      <c r="J805" s="274"/>
      <c r="K805" s="253"/>
      <c r="L805" s="299"/>
    </row>
    <row r="806" spans="1:12">
      <c r="A806" s="188"/>
      <c r="B806" s="56"/>
      <c r="C806" s="204"/>
      <c r="D806" s="205"/>
      <c r="E806" s="191"/>
      <c r="F806" s="186"/>
      <c r="G806" s="186"/>
      <c r="H806" s="187"/>
      <c r="I806" s="192"/>
      <c r="J806" s="274"/>
      <c r="K806" s="253"/>
      <c r="L806" s="299"/>
    </row>
    <row r="807" spans="1:12">
      <c r="A807" s="183"/>
      <c r="B807" s="54"/>
      <c r="C807" s="55"/>
      <c r="D807" s="184"/>
      <c r="E807" s="185"/>
      <c r="F807" s="186"/>
      <c r="G807" s="186"/>
      <c r="H807" s="187"/>
      <c r="I807" s="192"/>
      <c r="J807" s="274"/>
      <c r="K807" s="253"/>
      <c r="L807" s="299"/>
    </row>
    <row r="808" spans="1:12">
      <c r="A808" s="183"/>
      <c r="B808" s="56"/>
      <c r="C808" s="204"/>
      <c r="D808" s="205"/>
      <c r="E808" s="191"/>
      <c r="F808" s="186"/>
      <c r="G808" s="186"/>
      <c r="H808" s="187"/>
      <c r="I808" s="192"/>
      <c r="J808" s="274"/>
      <c r="K808" s="253"/>
      <c r="L808" s="299"/>
    </row>
    <row r="809" spans="1:12">
      <c r="A809" s="188"/>
      <c r="B809" s="56"/>
      <c r="C809" s="204"/>
      <c r="D809" s="205"/>
      <c r="E809" s="191"/>
      <c r="F809" s="186"/>
      <c r="G809" s="186"/>
      <c r="H809" s="187"/>
      <c r="I809" s="192"/>
      <c r="J809" s="274"/>
      <c r="K809" s="253"/>
      <c r="L809" s="299"/>
    </row>
    <row r="810" spans="1:12">
      <c r="A810" s="183"/>
      <c r="B810" s="56"/>
      <c r="C810" s="204"/>
      <c r="D810" s="205"/>
      <c r="E810" s="191"/>
      <c r="F810" s="186"/>
      <c r="G810" s="186"/>
      <c r="H810" s="187"/>
      <c r="I810" s="192"/>
      <c r="J810" s="274"/>
      <c r="K810" s="253"/>
      <c r="L810" s="299"/>
    </row>
    <row r="811" spans="1:12">
      <c r="A811" s="188"/>
      <c r="B811" s="56"/>
      <c r="C811" s="204"/>
      <c r="D811" s="205"/>
      <c r="E811" s="191"/>
      <c r="F811" s="186"/>
      <c r="G811" s="186"/>
      <c r="H811" s="187"/>
      <c r="I811" s="192"/>
      <c r="J811" s="274"/>
      <c r="K811" s="253"/>
      <c r="L811" s="299"/>
    </row>
    <row r="812" spans="1:12">
      <c r="A812" s="183"/>
      <c r="B812" s="54"/>
      <c r="C812" s="55"/>
      <c r="D812" s="184"/>
      <c r="E812" s="185"/>
      <c r="F812" s="186"/>
      <c r="G812" s="186"/>
      <c r="H812" s="187"/>
      <c r="I812" s="192"/>
      <c r="J812" s="274"/>
      <c r="K812" s="253"/>
      <c r="L812" s="299"/>
    </row>
    <row r="813" spans="1:12">
      <c r="A813" s="183"/>
      <c r="B813" s="54"/>
      <c r="C813" s="55"/>
      <c r="D813" s="184"/>
      <c r="E813" s="185"/>
      <c r="F813" s="186"/>
      <c r="G813" s="186"/>
      <c r="H813" s="187"/>
      <c r="I813" s="192"/>
      <c r="J813" s="274"/>
      <c r="K813" s="253"/>
      <c r="L813" s="299"/>
    </row>
    <row r="814" spans="1:12">
      <c r="A814" s="188"/>
      <c r="B814" s="54"/>
      <c r="C814" s="55"/>
      <c r="D814" s="184"/>
      <c r="E814" s="185"/>
      <c r="F814" s="186"/>
      <c r="G814" s="186"/>
      <c r="H814" s="187"/>
      <c r="I814" s="192"/>
      <c r="J814" s="274"/>
      <c r="K814" s="253"/>
      <c r="L814" s="299"/>
    </row>
    <row r="815" spans="1:12">
      <c r="A815" s="183"/>
      <c r="B815" s="59"/>
      <c r="C815" s="55"/>
      <c r="D815" s="184"/>
      <c r="E815" s="196"/>
      <c r="F815" s="197"/>
      <c r="G815" s="197"/>
      <c r="H815" s="198"/>
      <c r="I815" s="291"/>
      <c r="J815" s="274"/>
      <c r="K815" s="253"/>
      <c r="L815" s="299"/>
    </row>
    <row r="816" spans="1:12">
      <c r="A816" s="188"/>
      <c r="B816" s="54"/>
      <c r="C816" s="55"/>
      <c r="D816" s="184"/>
      <c r="E816" s="185"/>
      <c r="F816" s="186"/>
      <c r="G816" s="186"/>
      <c r="H816" s="187"/>
      <c r="I816" s="192"/>
      <c r="J816" s="274"/>
      <c r="K816" s="253"/>
      <c r="L816" s="299"/>
    </row>
    <row r="817" spans="1:12">
      <c r="A817" s="183"/>
      <c r="B817" s="54"/>
      <c r="C817" s="55"/>
      <c r="D817" s="184"/>
      <c r="E817" s="185"/>
      <c r="F817" s="186"/>
      <c r="G817" s="186"/>
      <c r="H817" s="187"/>
      <c r="I817" s="192"/>
      <c r="J817" s="274"/>
      <c r="K817" s="253"/>
      <c r="L817" s="299"/>
    </row>
    <row r="818" spans="1:12">
      <c r="A818" s="183"/>
      <c r="B818" s="54"/>
      <c r="C818" s="55"/>
      <c r="D818" s="184"/>
      <c r="E818" s="185"/>
      <c r="F818" s="186"/>
      <c r="G818" s="186"/>
      <c r="H818" s="187"/>
      <c r="I818" s="192"/>
      <c r="J818" s="274"/>
      <c r="K818" s="253"/>
      <c r="L818" s="299"/>
    </row>
    <row r="819" spans="1:12">
      <c r="A819" s="188"/>
      <c r="B819" s="54"/>
      <c r="C819" s="55"/>
      <c r="D819" s="184"/>
      <c r="E819" s="185"/>
      <c r="F819" s="186"/>
      <c r="G819" s="186"/>
      <c r="H819" s="187"/>
      <c r="I819" s="192"/>
      <c r="J819" s="274"/>
      <c r="K819" s="253"/>
      <c r="L819" s="299"/>
    </row>
    <row r="820" spans="1:12">
      <c r="A820" s="183"/>
      <c r="B820" s="56"/>
      <c r="C820" s="204"/>
      <c r="D820" s="205"/>
      <c r="E820" s="191"/>
      <c r="F820" s="186"/>
      <c r="G820" s="186"/>
      <c r="H820" s="187"/>
      <c r="I820" s="192"/>
      <c r="J820" s="274"/>
      <c r="K820" s="253"/>
      <c r="L820" s="299"/>
    </row>
    <row r="821" spans="1:12">
      <c r="A821" s="188"/>
      <c r="B821" s="54"/>
      <c r="C821" s="55"/>
      <c r="D821" s="184"/>
      <c r="E821" s="185"/>
      <c r="F821" s="186"/>
      <c r="G821" s="186"/>
      <c r="H821" s="187"/>
      <c r="I821" s="192"/>
      <c r="J821" s="274"/>
      <c r="K821" s="253"/>
      <c r="L821" s="299"/>
    </row>
    <row r="822" spans="1:12">
      <c r="A822" s="157"/>
      <c r="B822" s="48"/>
      <c r="C822" s="161"/>
      <c r="D822" s="162"/>
      <c r="E822" s="160"/>
      <c r="F822" s="71"/>
      <c r="G822" s="71"/>
      <c r="H822" s="72"/>
      <c r="I822" s="213"/>
      <c r="J822" s="274"/>
      <c r="K822" s="253"/>
      <c r="L822" s="299"/>
    </row>
    <row r="823" spans="1:12">
      <c r="A823" s="157"/>
      <c r="B823" s="48"/>
      <c r="C823" s="161"/>
      <c r="D823" s="162"/>
      <c r="E823" s="160"/>
      <c r="F823" s="71"/>
      <c r="G823" s="71"/>
      <c r="H823" s="72"/>
      <c r="I823" s="213"/>
      <c r="J823" s="274"/>
      <c r="K823" s="253"/>
      <c r="L823" s="299"/>
    </row>
    <row r="824" spans="1:12">
      <c r="A824" s="157"/>
      <c r="B824" s="48"/>
      <c r="C824" s="161"/>
      <c r="D824" s="162"/>
      <c r="E824" s="160"/>
      <c r="F824" s="71"/>
      <c r="G824" s="71"/>
      <c r="H824" s="72"/>
      <c r="I824" s="213"/>
      <c r="J824" s="274"/>
      <c r="K824" s="253"/>
      <c r="L824" s="299"/>
    </row>
    <row r="825" spans="1:12">
      <c r="A825" s="157"/>
      <c r="B825" s="48"/>
      <c r="C825" s="161"/>
      <c r="D825" s="162"/>
      <c r="E825" s="160"/>
      <c r="F825" s="71"/>
      <c r="G825" s="71"/>
      <c r="H825" s="72"/>
      <c r="I825" s="213"/>
      <c r="J825" s="274"/>
      <c r="K825" s="253"/>
      <c r="L825" s="299"/>
    </row>
    <row r="826" spans="1:12">
      <c r="A826" s="157"/>
      <c r="B826" s="48"/>
      <c r="C826" s="161"/>
      <c r="D826" s="162"/>
      <c r="E826" s="160"/>
      <c r="F826" s="71"/>
      <c r="G826" s="71"/>
      <c r="H826" s="72"/>
      <c r="I826" s="213"/>
      <c r="J826" s="274"/>
      <c r="K826" s="253"/>
      <c r="L826" s="299"/>
    </row>
    <row r="827" spans="1:12">
      <c r="A827" s="157"/>
      <c r="B827" s="48"/>
      <c r="C827" s="239"/>
      <c r="D827" s="214"/>
      <c r="E827" s="160"/>
      <c r="F827" s="71"/>
      <c r="G827" s="71"/>
      <c r="H827" s="72"/>
      <c r="I827" s="213"/>
      <c r="J827" s="274"/>
      <c r="K827" s="253"/>
      <c r="L827" s="299"/>
    </row>
    <row r="828" spans="1:12">
      <c r="A828" s="157"/>
      <c r="B828" s="48"/>
      <c r="C828" s="161"/>
      <c r="D828" s="162"/>
      <c r="E828" s="160"/>
      <c r="F828" s="71"/>
      <c r="G828" s="71"/>
      <c r="H828" s="72"/>
      <c r="I828" s="213"/>
      <c r="J828" s="274"/>
      <c r="K828" s="253"/>
      <c r="L828" s="299"/>
    </row>
    <row r="829" spans="1:12">
      <c r="A829" s="157"/>
      <c r="B829" s="48"/>
      <c r="C829" s="161"/>
      <c r="D829" s="162"/>
      <c r="E829" s="160"/>
      <c r="F829" s="71"/>
      <c r="G829" s="71"/>
      <c r="H829" s="72"/>
      <c r="I829" s="213"/>
      <c r="J829" s="274"/>
      <c r="K829" s="253"/>
      <c r="L829" s="299"/>
    </row>
    <row r="830" spans="1:12">
      <c r="A830" s="157"/>
      <c r="B830" s="5"/>
      <c r="C830" s="6"/>
      <c r="D830" s="69"/>
      <c r="E830" s="70"/>
      <c r="F830" s="71"/>
      <c r="G830" s="71"/>
      <c r="H830" s="72"/>
      <c r="I830" s="213"/>
      <c r="J830" s="274"/>
      <c r="K830" s="253"/>
      <c r="L830" s="299"/>
    </row>
    <row r="831" spans="1:12">
      <c r="A831" s="157"/>
      <c r="B831" s="48"/>
      <c r="C831" s="161"/>
      <c r="D831" s="162"/>
      <c r="E831" s="160"/>
      <c r="F831" s="71"/>
      <c r="G831" s="71"/>
      <c r="H831" s="72"/>
      <c r="I831" s="213"/>
      <c r="J831" s="274"/>
      <c r="K831" s="253"/>
      <c r="L831" s="299"/>
    </row>
    <row r="832" spans="1:12">
      <c r="A832" s="157"/>
      <c r="B832" s="48"/>
      <c r="C832" s="161"/>
      <c r="D832" s="162"/>
      <c r="E832" s="160"/>
      <c r="F832" s="71"/>
      <c r="G832" s="71"/>
      <c r="H832" s="72"/>
      <c r="I832" s="213"/>
      <c r="J832" s="274"/>
      <c r="K832" s="253"/>
      <c r="L832" s="299"/>
    </row>
    <row r="833" spans="1:12">
      <c r="A833" s="157"/>
      <c r="B833" s="5"/>
      <c r="C833" s="6"/>
      <c r="D833" s="69"/>
      <c r="E833" s="70"/>
      <c r="F833" s="71"/>
      <c r="G833" s="71"/>
      <c r="H833" s="72"/>
      <c r="I833" s="213"/>
      <c r="J833" s="274"/>
      <c r="K833" s="253"/>
      <c r="L833" s="299"/>
    </row>
    <row r="834" spans="1:12">
      <c r="A834" s="157"/>
      <c r="B834" s="62"/>
      <c r="C834" s="6"/>
      <c r="D834" s="69"/>
      <c r="E834" s="102"/>
      <c r="F834" s="103"/>
      <c r="G834" s="103"/>
      <c r="H834" s="104"/>
      <c r="I834" s="292"/>
      <c r="J834" s="274"/>
      <c r="K834" s="253"/>
      <c r="L834" s="299"/>
    </row>
    <row r="835" spans="1:12">
      <c r="A835" s="157"/>
      <c r="B835" s="48"/>
      <c r="C835" s="161"/>
      <c r="D835" s="162"/>
      <c r="E835" s="160"/>
      <c r="F835" s="71"/>
      <c r="G835" s="71"/>
      <c r="H835" s="72"/>
      <c r="I835" s="213"/>
      <c r="J835" s="274"/>
      <c r="K835" s="253"/>
      <c r="L835" s="300"/>
    </row>
    <row r="836" spans="1:12">
      <c r="A836" s="157"/>
      <c r="B836" s="5"/>
      <c r="C836" s="6"/>
      <c r="D836" s="69"/>
      <c r="E836" s="70"/>
      <c r="F836" s="71"/>
      <c r="G836" s="71"/>
      <c r="H836" s="72"/>
      <c r="I836" s="213"/>
      <c r="J836" s="274"/>
      <c r="K836" s="253"/>
      <c r="L836" s="300"/>
    </row>
    <row r="837" spans="1:12">
      <c r="A837" s="157"/>
      <c r="B837" s="48"/>
      <c r="C837" s="161"/>
      <c r="D837" s="162"/>
      <c r="E837" s="160"/>
      <c r="F837" s="71"/>
      <c r="G837" s="71"/>
      <c r="H837" s="72"/>
      <c r="I837" s="213"/>
      <c r="J837" s="264"/>
      <c r="K837" s="253"/>
      <c r="L837" s="300"/>
    </row>
    <row r="838" spans="1:12">
      <c r="A838" s="157"/>
      <c r="B838" s="5"/>
      <c r="C838" s="6"/>
      <c r="D838" s="69"/>
      <c r="E838" s="70"/>
      <c r="F838" s="71"/>
      <c r="G838" s="71"/>
      <c r="H838" s="72"/>
      <c r="I838" s="213"/>
      <c r="J838" s="274"/>
      <c r="K838" s="253"/>
      <c r="L838" s="299"/>
    </row>
    <row r="839" spans="1:12">
      <c r="A839" s="157"/>
      <c r="B839" s="48"/>
      <c r="C839" s="158"/>
      <c r="D839" s="159"/>
      <c r="E839" s="160"/>
      <c r="F839" s="71"/>
      <c r="G839" s="71"/>
      <c r="H839" s="72"/>
      <c r="I839" s="213"/>
      <c r="J839" s="274"/>
      <c r="K839" s="253"/>
      <c r="L839" s="299"/>
    </row>
    <row r="840" spans="1:12">
      <c r="A840" s="157"/>
      <c r="B840" s="48"/>
      <c r="C840" s="158"/>
      <c r="D840" s="159"/>
      <c r="E840" s="160"/>
      <c r="F840" s="71"/>
      <c r="G840" s="71"/>
      <c r="H840" s="72"/>
      <c r="I840" s="213"/>
      <c r="J840" s="274"/>
      <c r="K840" s="253"/>
      <c r="L840" s="299"/>
    </row>
    <row r="841" spans="1:12">
      <c r="A841" s="157"/>
      <c r="B841" s="48"/>
      <c r="C841" s="161"/>
      <c r="D841" s="162"/>
      <c r="E841" s="160"/>
      <c r="F841" s="71"/>
      <c r="G841" s="71"/>
      <c r="H841" s="72"/>
      <c r="I841" s="213"/>
      <c r="J841" s="274"/>
      <c r="K841" s="253"/>
      <c r="L841" s="299"/>
    </row>
    <row r="842" spans="1:12">
      <c r="A842" s="157"/>
      <c r="B842" s="5"/>
      <c r="C842" s="6"/>
      <c r="D842" s="69"/>
      <c r="E842" s="70"/>
      <c r="F842" s="71"/>
      <c r="G842" s="71"/>
      <c r="H842" s="72"/>
      <c r="I842" s="213"/>
      <c r="J842" s="274"/>
      <c r="K842" s="253"/>
      <c r="L842" s="299"/>
    </row>
    <row r="843" spans="1:12">
      <c r="A843" s="157"/>
      <c r="B843" s="48"/>
      <c r="C843" s="161"/>
      <c r="D843" s="162"/>
      <c r="E843" s="160"/>
      <c r="F843" s="71"/>
      <c r="G843" s="71"/>
      <c r="H843" s="72"/>
      <c r="I843" s="213"/>
      <c r="J843" s="274"/>
      <c r="K843" s="253"/>
      <c r="L843" s="299"/>
    </row>
    <row r="844" spans="1:12">
      <c r="A844" s="157"/>
      <c r="B844" s="5"/>
      <c r="C844" s="6"/>
      <c r="D844" s="69"/>
      <c r="E844" s="70"/>
      <c r="F844" s="71"/>
      <c r="G844" s="71"/>
      <c r="H844" s="72"/>
      <c r="I844" s="213"/>
      <c r="J844" s="274"/>
      <c r="K844" s="253"/>
      <c r="L844" s="299"/>
    </row>
    <row r="845" spans="1:12">
      <c r="A845" s="157"/>
      <c r="B845" s="5"/>
      <c r="C845" s="6"/>
      <c r="D845" s="69"/>
      <c r="E845" s="70"/>
      <c r="F845" s="71"/>
      <c r="G845" s="71"/>
      <c r="H845" s="72"/>
      <c r="I845" s="213"/>
      <c r="J845" s="274"/>
      <c r="K845" s="253"/>
      <c r="L845" s="299"/>
    </row>
    <row r="846" spans="1:12">
      <c r="A846" s="157"/>
      <c r="B846" s="48"/>
      <c r="C846" s="158"/>
      <c r="D846" s="159"/>
      <c r="E846" s="160"/>
      <c r="F846" s="71"/>
      <c r="G846" s="71"/>
      <c r="H846" s="72"/>
      <c r="I846" s="213"/>
      <c r="J846" s="274"/>
      <c r="K846" s="253"/>
      <c r="L846" s="299"/>
    </row>
    <row r="847" spans="1:12">
      <c r="A847" s="157"/>
      <c r="B847" s="48"/>
      <c r="C847" s="161"/>
      <c r="D847" s="162"/>
      <c r="E847" s="160"/>
      <c r="F847" s="71"/>
      <c r="G847" s="71"/>
      <c r="H847" s="72"/>
      <c r="I847" s="213"/>
      <c r="J847" s="274"/>
      <c r="K847" s="253"/>
      <c r="L847" s="299"/>
    </row>
    <row r="848" spans="1:12">
      <c r="A848" s="157"/>
      <c r="B848" s="5"/>
      <c r="C848" s="6"/>
      <c r="D848" s="69"/>
      <c r="E848" s="70"/>
      <c r="F848" s="71"/>
      <c r="G848" s="71"/>
      <c r="H848" s="72"/>
      <c r="I848" s="213"/>
      <c r="J848" s="274"/>
      <c r="K848" s="253"/>
      <c r="L848" s="299"/>
    </row>
    <row r="849" spans="1:12">
      <c r="A849" s="157"/>
      <c r="B849" s="48"/>
      <c r="C849" s="158"/>
      <c r="D849" s="159"/>
      <c r="E849" s="160"/>
      <c r="F849" s="71"/>
      <c r="G849" s="71"/>
      <c r="H849" s="72"/>
      <c r="I849" s="213"/>
      <c r="J849" s="274"/>
      <c r="K849" s="253"/>
      <c r="L849" s="299"/>
    </row>
    <row r="850" spans="1:12">
      <c r="A850" s="157"/>
      <c r="B850" s="48"/>
      <c r="C850" s="161"/>
      <c r="D850" s="162"/>
      <c r="E850" s="160"/>
      <c r="F850" s="71"/>
      <c r="G850" s="71"/>
      <c r="H850" s="72"/>
      <c r="I850" s="213"/>
      <c r="J850" s="274"/>
      <c r="K850" s="253"/>
      <c r="L850" s="299"/>
    </row>
    <row r="851" spans="1:12">
      <c r="A851" s="157"/>
      <c r="B851" s="48"/>
      <c r="C851" s="158"/>
      <c r="D851" s="159"/>
      <c r="E851" s="160"/>
      <c r="F851" s="71"/>
      <c r="G851" s="71"/>
      <c r="H851" s="72"/>
      <c r="I851" s="213"/>
      <c r="J851" s="274"/>
      <c r="K851" s="253"/>
      <c r="L851" s="299"/>
    </row>
    <row r="852" spans="1:12">
      <c r="A852" s="157"/>
      <c r="B852" s="5"/>
      <c r="C852" s="6"/>
      <c r="D852" s="69"/>
      <c r="E852" s="70"/>
      <c r="F852" s="71"/>
      <c r="G852" s="71"/>
      <c r="H852" s="72"/>
      <c r="I852" s="213"/>
      <c r="J852" s="274"/>
      <c r="K852" s="253"/>
      <c r="L852" s="299"/>
    </row>
    <row r="853" spans="1:12">
      <c r="A853" s="157"/>
      <c r="B853" s="5"/>
      <c r="C853" s="6"/>
      <c r="D853" s="69"/>
      <c r="E853" s="70"/>
      <c r="F853" s="71"/>
      <c r="G853" s="71"/>
      <c r="H853" s="72"/>
      <c r="I853" s="213"/>
      <c r="J853" s="274"/>
      <c r="K853" s="253"/>
      <c r="L853" s="299"/>
    </row>
    <row r="854" spans="1:12">
      <c r="A854" s="157"/>
      <c r="B854" s="5"/>
      <c r="C854" s="6"/>
      <c r="D854" s="69"/>
      <c r="E854" s="70"/>
      <c r="F854" s="71"/>
      <c r="G854" s="71"/>
      <c r="H854" s="72"/>
      <c r="I854" s="213"/>
      <c r="J854" s="274"/>
      <c r="K854" s="253"/>
      <c r="L854" s="299"/>
    </row>
    <row r="855" spans="1:12">
      <c r="A855" s="157"/>
      <c r="B855" s="62"/>
      <c r="C855" s="6"/>
      <c r="D855" s="69"/>
      <c r="E855" s="102"/>
      <c r="F855" s="103"/>
      <c r="G855" s="103"/>
      <c r="H855" s="104"/>
      <c r="I855" s="292"/>
      <c r="J855" s="274"/>
      <c r="K855" s="253"/>
      <c r="L855" s="299"/>
    </row>
    <row r="856" spans="1:12">
      <c r="A856" s="157"/>
      <c r="B856" s="5"/>
      <c r="C856" s="6"/>
      <c r="D856" s="69"/>
      <c r="E856" s="70"/>
      <c r="F856" s="71"/>
      <c r="G856" s="71"/>
      <c r="H856" s="72"/>
      <c r="I856" s="213"/>
      <c r="J856" s="274"/>
      <c r="K856" s="253"/>
      <c r="L856" s="299"/>
    </row>
    <row r="857" spans="1:12">
      <c r="A857" s="157"/>
      <c r="B857" s="48"/>
      <c r="C857" s="161"/>
      <c r="D857" s="162"/>
      <c r="E857" s="160"/>
      <c r="F857" s="71"/>
      <c r="G857" s="71"/>
      <c r="H857" s="72"/>
      <c r="I857" s="213"/>
      <c r="J857" s="274"/>
      <c r="K857" s="253"/>
      <c r="L857" s="299"/>
    </row>
    <row r="858" spans="1:12">
      <c r="A858" s="157"/>
      <c r="B858" s="48"/>
      <c r="C858" s="158"/>
      <c r="D858" s="159"/>
      <c r="E858" s="160"/>
      <c r="F858" s="71"/>
      <c r="G858" s="71"/>
      <c r="H858" s="72"/>
      <c r="I858" s="213"/>
      <c r="J858" s="274"/>
      <c r="K858" s="253"/>
      <c r="L858" s="299"/>
    </row>
    <row r="859" spans="1:12">
      <c r="A859" s="157"/>
      <c r="B859" s="48"/>
      <c r="C859" s="158"/>
      <c r="D859" s="159"/>
      <c r="E859" s="160"/>
      <c r="F859" s="71"/>
      <c r="G859" s="71"/>
      <c r="H859" s="72"/>
      <c r="I859" s="213"/>
      <c r="J859" s="274"/>
      <c r="K859" s="253"/>
      <c r="L859" s="299"/>
    </row>
    <row r="860" spans="1:12">
      <c r="A860" s="157"/>
      <c r="B860" s="48"/>
      <c r="C860" s="158"/>
      <c r="D860" s="159"/>
      <c r="E860" s="160"/>
      <c r="F860" s="71"/>
      <c r="G860" s="71"/>
      <c r="H860" s="72"/>
      <c r="I860" s="213"/>
      <c r="J860" s="274"/>
      <c r="K860" s="253"/>
      <c r="L860" s="299"/>
    </row>
    <row r="861" spans="1:12">
      <c r="A861" s="157"/>
      <c r="B861" s="5"/>
      <c r="C861" s="6"/>
      <c r="D861" s="69"/>
      <c r="E861" s="70"/>
      <c r="F861" s="71"/>
      <c r="G861" s="71"/>
      <c r="H861" s="72"/>
      <c r="I861" s="213"/>
      <c r="J861" s="274"/>
      <c r="K861" s="253"/>
      <c r="L861" s="299"/>
    </row>
    <row r="862" spans="1:12">
      <c r="A862" s="157"/>
      <c r="B862" s="5"/>
      <c r="C862" s="6"/>
      <c r="D862" s="69"/>
      <c r="E862" s="70"/>
      <c r="F862" s="71"/>
      <c r="G862" s="71"/>
      <c r="H862" s="72"/>
      <c r="I862" s="213"/>
      <c r="J862" s="274"/>
      <c r="K862" s="253"/>
      <c r="L862" s="299"/>
    </row>
    <row r="863" spans="1:12">
      <c r="A863" s="157"/>
      <c r="B863" s="48"/>
      <c r="C863" s="161"/>
      <c r="D863" s="162"/>
      <c r="E863" s="160"/>
      <c r="F863" s="71"/>
      <c r="G863" s="71"/>
      <c r="H863" s="72"/>
      <c r="I863" s="213"/>
      <c r="J863" s="274"/>
      <c r="K863" s="253"/>
      <c r="L863" s="299"/>
    </row>
    <row r="864" spans="1:12">
      <c r="A864" s="157"/>
      <c r="B864" s="48"/>
      <c r="C864" s="161"/>
      <c r="D864" s="162"/>
      <c r="E864" s="160"/>
      <c r="F864" s="71"/>
      <c r="G864" s="71"/>
      <c r="H864" s="72"/>
      <c r="I864" s="213"/>
      <c r="J864" s="274"/>
      <c r="K864" s="253"/>
      <c r="L864" s="299"/>
    </row>
    <row r="865" spans="1:12">
      <c r="A865" s="157"/>
      <c r="B865" s="48"/>
      <c r="C865" s="158"/>
      <c r="D865" s="159"/>
      <c r="E865" s="160"/>
      <c r="F865" s="71"/>
      <c r="G865" s="71"/>
      <c r="H865" s="72"/>
      <c r="I865" s="213"/>
      <c r="J865" s="274"/>
      <c r="K865" s="253"/>
      <c r="L865" s="299"/>
    </row>
    <row r="866" spans="1:12">
      <c r="A866" s="157"/>
      <c r="B866" s="48"/>
      <c r="C866" s="158"/>
      <c r="D866" s="159"/>
      <c r="E866" s="160"/>
      <c r="F866" s="71"/>
      <c r="G866" s="71"/>
      <c r="H866" s="72"/>
      <c r="I866" s="213"/>
      <c r="J866" s="274"/>
      <c r="K866" s="253"/>
      <c r="L866" s="299"/>
    </row>
    <row r="867" spans="1:12">
      <c r="A867" s="157"/>
      <c r="B867" s="48"/>
      <c r="C867" s="161"/>
      <c r="D867" s="162"/>
      <c r="E867" s="160"/>
      <c r="F867" s="71"/>
      <c r="G867" s="71"/>
      <c r="H867" s="72"/>
      <c r="I867" s="213"/>
      <c r="J867" s="274"/>
      <c r="K867" s="253"/>
      <c r="L867" s="299"/>
    </row>
    <row r="868" spans="1:12">
      <c r="A868" s="157"/>
      <c r="B868" s="48"/>
      <c r="C868" s="158"/>
      <c r="D868" s="159"/>
      <c r="E868" s="160"/>
      <c r="F868" s="71"/>
      <c r="G868" s="71"/>
      <c r="H868" s="72"/>
      <c r="I868" s="213"/>
      <c r="J868" s="274"/>
      <c r="K868" s="253"/>
      <c r="L868" s="299"/>
    </row>
    <row r="869" spans="1:12">
      <c r="A869" s="157"/>
      <c r="B869" s="48"/>
      <c r="C869" s="161"/>
      <c r="D869" s="162"/>
      <c r="E869" s="160"/>
      <c r="F869" s="71"/>
      <c r="G869" s="71"/>
      <c r="H869" s="72"/>
      <c r="I869" s="213"/>
      <c r="J869" s="274"/>
      <c r="K869" s="253"/>
      <c r="L869" s="299"/>
    </row>
    <row r="870" spans="1:12">
      <c r="A870" s="157"/>
      <c r="B870" s="5"/>
      <c r="C870" s="6"/>
      <c r="D870" s="69"/>
      <c r="E870" s="70"/>
      <c r="F870" s="71"/>
      <c r="G870" s="71"/>
      <c r="H870" s="72"/>
      <c r="I870" s="213"/>
      <c r="J870" s="274"/>
      <c r="K870" s="253"/>
      <c r="L870" s="299"/>
    </row>
    <row r="871" spans="1:12">
      <c r="A871" s="157"/>
      <c r="B871" s="48"/>
      <c r="C871" s="158"/>
      <c r="D871" s="159"/>
      <c r="E871" s="160"/>
      <c r="F871" s="71"/>
      <c r="G871" s="71"/>
      <c r="H871" s="72"/>
      <c r="I871" s="213"/>
      <c r="J871" s="274"/>
      <c r="K871" s="253"/>
      <c r="L871" s="299"/>
    </row>
    <row r="872" spans="1:12">
      <c r="A872" s="157"/>
      <c r="B872" s="48"/>
      <c r="C872" s="158"/>
      <c r="D872" s="159"/>
      <c r="E872" s="160"/>
      <c r="F872" s="71"/>
      <c r="G872" s="71"/>
      <c r="H872" s="72"/>
      <c r="I872" s="213"/>
      <c r="J872" s="274"/>
      <c r="K872" s="253"/>
      <c r="L872" s="299"/>
    </row>
    <row r="873" spans="1:12">
      <c r="A873" s="157"/>
      <c r="B873" s="48"/>
      <c r="C873" s="158"/>
      <c r="D873" s="159"/>
      <c r="E873" s="160"/>
      <c r="F873" s="71"/>
      <c r="G873" s="71"/>
      <c r="H873" s="72"/>
      <c r="I873" s="213"/>
      <c r="J873" s="274"/>
      <c r="K873" s="253"/>
      <c r="L873" s="299"/>
    </row>
    <row r="874" spans="1:12">
      <c r="A874" s="157"/>
      <c r="B874" s="48"/>
      <c r="C874" s="158"/>
      <c r="D874" s="159"/>
      <c r="E874" s="160"/>
      <c r="F874" s="71"/>
      <c r="G874" s="71"/>
      <c r="H874" s="72"/>
      <c r="I874" s="213"/>
      <c r="J874" s="274"/>
      <c r="K874" s="253"/>
      <c r="L874" s="299"/>
    </row>
    <row r="875" spans="1:12">
      <c r="A875" s="157"/>
      <c r="B875" s="5"/>
      <c r="C875" s="6"/>
      <c r="D875" s="69"/>
      <c r="E875" s="70"/>
      <c r="F875" s="71"/>
      <c r="G875" s="71"/>
      <c r="H875" s="72"/>
      <c r="I875" s="213"/>
      <c r="J875" s="274"/>
      <c r="K875" s="253"/>
      <c r="L875" s="299"/>
    </row>
    <row r="876" spans="1:12">
      <c r="A876" s="240"/>
      <c r="B876" s="243"/>
      <c r="C876" s="215"/>
      <c r="D876" s="216"/>
      <c r="E876" s="217"/>
      <c r="F876" s="218"/>
      <c r="G876" s="219"/>
      <c r="H876" s="240"/>
      <c r="I876" s="240"/>
      <c r="J876" s="220"/>
      <c r="K876" s="275"/>
      <c r="L876" s="301"/>
    </row>
    <row r="877" spans="1:12">
      <c r="A877" s="240"/>
      <c r="B877" s="243"/>
      <c r="C877" s="215"/>
      <c r="D877" s="216"/>
      <c r="E877" s="217"/>
      <c r="F877" s="218"/>
      <c r="G877" s="219"/>
      <c r="H877" s="240"/>
      <c r="I877" s="240"/>
      <c r="J877" s="220"/>
      <c r="K877" s="275"/>
      <c r="L877" s="301"/>
    </row>
    <row r="878" spans="1:12">
      <c r="A878" s="240"/>
      <c r="B878" s="243"/>
      <c r="C878" s="241"/>
      <c r="D878" s="63"/>
      <c r="E878" s="221"/>
      <c r="F878" s="222"/>
      <c r="G878" s="222"/>
      <c r="H878" s="240"/>
      <c r="I878" s="240"/>
      <c r="J878" s="220"/>
      <c r="K878" s="275"/>
      <c r="L878" s="301"/>
    </row>
    <row r="879" spans="1:12">
      <c r="A879" s="240"/>
      <c r="B879" s="243"/>
      <c r="C879" s="215"/>
      <c r="D879" s="216"/>
      <c r="E879" s="217"/>
      <c r="F879" s="218"/>
      <c r="G879" s="219"/>
      <c r="H879" s="240"/>
      <c r="I879" s="240"/>
      <c r="J879" s="220"/>
      <c r="K879" s="275"/>
      <c r="L879" s="301"/>
    </row>
    <row r="880" spans="1:12">
      <c r="A880" s="240"/>
      <c r="B880" s="243"/>
      <c r="C880" s="64"/>
      <c r="D880" s="216"/>
      <c r="E880" s="221"/>
      <c r="F880" s="218"/>
      <c r="G880" s="219"/>
      <c r="H880" s="240"/>
      <c r="I880" s="240"/>
      <c r="J880" s="220"/>
      <c r="K880" s="275"/>
      <c r="L880" s="301"/>
    </row>
    <row r="881" spans="1:12">
      <c r="A881" s="240"/>
      <c r="B881" s="243"/>
      <c r="C881" s="215"/>
      <c r="D881" s="216"/>
      <c r="E881" s="217"/>
      <c r="F881" s="218"/>
      <c r="G881" s="219"/>
      <c r="H881" s="240"/>
      <c r="I881" s="240"/>
      <c r="J881" s="220"/>
      <c r="K881" s="275"/>
      <c r="L881" s="301"/>
    </row>
    <row r="882" spans="1:12">
      <c r="A882" s="240"/>
      <c r="B882" s="243"/>
      <c r="C882" s="215"/>
      <c r="D882" s="216"/>
      <c r="E882" s="221"/>
      <c r="F882" s="222"/>
      <c r="G882" s="222"/>
      <c r="H882" s="240"/>
      <c r="I882" s="240"/>
      <c r="J882" s="220"/>
      <c r="K882" s="275"/>
      <c r="L882" s="301"/>
    </row>
    <row r="883" spans="1:12">
      <c r="A883" s="240"/>
      <c r="B883" s="243"/>
      <c r="C883" s="223"/>
      <c r="D883" s="224"/>
      <c r="E883" s="217"/>
      <c r="F883" s="219"/>
      <c r="G883" s="219"/>
      <c r="H883" s="240"/>
      <c r="I883" s="240"/>
      <c r="J883" s="220"/>
      <c r="K883" s="275"/>
      <c r="L883" s="301"/>
    </row>
    <row r="884" spans="1:12">
      <c r="A884" s="240"/>
      <c r="B884" s="243"/>
      <c r="C884" s="215"/>
      <c r="D884" s="216"/>
      <c r="E884" s="217"/>
      <c r="F884" s="218"/>
      <c r="G884" s="219"/>
      <c r="H884" s="240"/>
      <c r="I884" s="240"/>
      <c r="J884" s="220"/>
      <c r="K884" s="275"/>
      <c r="L884" s="301"/>
    </row>
    <row r="885" spans="1:12">
      <c r="A885" s="240"/>
      <c r="B885" s="243"/>
      <c r="C885" s="225"/>
      <c r="D885" s="226"/>
      <c r="E885" s="227"/>
      <c r="F885" s="218"/>
      <c r="G885" s="219"/>
      <c r="H885" s="240"/>
      <c r="I885" s="240"/>
      <c r="J885" s="220"/>
      <c r="K885" s="275"/>
      <c r="L885" s="301"/>
    </row>
    <row r="886" spans="1:12">
      <c r="A886" s="240"/>
      <c r="B886" s="243"/>
      <c r="C886" s="225"/>
      <c r="D886" s="226"/>
      <c r="E886" s="227"/>
      <c r="F886" s="222"/>
      <c r="G886" s="222"/>
      <c r="H886" s="240"/>
      <c r="I886" s="240"/>
      <c r="J886" s="220"/>
      <c r="K886" s="275"/>
      <c r="L886" s="301"/>
    </row>
    <row r="887" spans="1:12">
      <c r="A887" s="240"/>
      <c r="B887" s="243"/>
      <c r="C887" s="215"/>
      <c r="D887" s="216"/>
      <c r="E887" s="217"/>
      <c r="F887" s="218"/>
      <c r="G887" s="219"/>
      <c r="H887" s="240"/>
      <c r="I887" s="240"/>
      <c r="J887" s="220"/>
      <c r="K887" s="275"/>
      <c r="L887" s="301"/>
    </row>
    <row r="888" spans="1:12">
      <c r="A888" s="240"/>
      <c r="B888" s="243"/>
      <c r="C888" s="215"/>
      <c r="D888" s="216"/>
      <c r="E888" s="217"/>
      <c r="F888" s="222"/>
      <c r="G888" s="222"/>
      <c r="H888" s="240"/>
      <c r="I888" s="240"/>
      <c r="J888" s="220"/>
      <c r="K888" s="275"/>
      <c r="L888" s="301"/>
    </row>
    <row r="889" spans="1:12">
      <c r="A889" s="240"/>
      <c r="B889" s="243"/>
      <c r="C889" s="215"/>
      <c r="D889" s="216"/>
      <c r="E889" s="217"/>
      <c r="F889" s="222"/>
      <c r="G889" s="222"/>
      <c r="H889" s="240"/>
      <c r="I889" s="240"/>
      <c r="J889" s="220"/>
      <c r="K889" s="275"/>
      <c r="L889" s="301"/>
    </row>
    <row r="890" spans="1:12">
      <c r="A890" s="240"/>
      <c r="B890" s="243"/>
      <c r="C890" s="215"/>
      <c r="D890" s="216"/>
      <c r="E890" s="217"/>
      <c r="F890" s="218"/>
      <c r="G890" s="219"/>
      <c r="H890" s="240"/>
      <c r="I890" s="240"/>
      <c r="J890" s="220"/>
      <c r="K890" s="275"/>
      <c r="L890" s="301"/>
    </row>
    <row r="891" spans="1:12">
      <c r="A891" s="240"/>
      <c r="B891" s="243"/>
      <c r="C891" s="215"/>
      <c r="D891" s="216"/>
      <c r="E891" s="217"/>
      <c r="F891" s="219"/>
      <c r="G891" s="219"/>
      <c r="H891" s="240"/>
      <c r="I891" s="240"/>
      <c r="J891" s="220"/>
      <c r="K891" s="275"/>
      <c r="L891" s="301"/>
    </row>
    <row r="892" spans="1:12">
      <c r="A892" s="240"/>
      <c r="B892" s="243"/>
      <c r="C892" s="215"/>
      <c r="D892" s="216"/>
      <c r="E892" s="217"/>
      <c r="F892" s="222"/>
      <c r="G892" s="222"/>
      <c r="H892" s="240"/>
      <c r="I892" s="240"/>
      <c r="J892" s="220"/>
      <c r="K892" s="275"/>
      <c r="L892" s="301"/>
    </row>
    <row r="893" spans="1:12">
      <c r="A893" s="240"/>
      <c r="B893" s="243"/>
      <c r="C893" s="225"/>
      <c r="D893" s="226"/>
      <c r="E893" s="227"/>
      <c r="F893" s="222"/>
      <c r="G893" s="222"/>
      <c r="H893" s="240"/>
      <c r="I893" s="240"/>
      <c r="J893" s="220"/>
      <c r="K893" s="275"/>
      <c r="L893" s="301"/>
    </row>
    <row r="894" spans="1:12">
      <c r="A894" s="240"/>
      <c r="B894" s="243"/>
      <c r="C894" s="215"/>
      <c r="D894" s="216"/>
      <c r="E894" s="217"/>
      <c r="F894" s="218"/>
      <c r="G894" s="219"/>
      <c r="H894" s="240"/>
      <c r="I894" s="240"/>
      <c r="J894" s="220"/>
      <c r="K894" s="275"/>
      <c r="L894" s="301"/>
    </row>
    <row r="895" spans="1:12">
      <c r="A895" s="240"/>
      <c r="B895" s="243"/>
      <c r="C895" s="225"/>
      <c r="D895" s="226"/>
      <c r="E895" s="227"/>
      <c r="F895" s="218"/>
      <c r="G895" s="219"/>
      <c r="H895" s="240"/>
      <c r="I895" s="240"/>
      <c r="J895" s="220"/>
      <c r="K895" s="275"/>
      <c r="L895" s="301"/>
    </row>
    <row r="896" spans="1:12">
      <c r="A896" s="240"/>
      <c r="B896" s="243"/>
      <c r="C896" s="225"/>
      <c r="D896" s="226"/>
      <c r="E896" s="227"/>
      <c r="F896" s="218"/>
      <c r="G896" s="219"/>
      <c r="H896" s="240"/>
      <c r="I896" s="240"/>
      <c r="J896" s="220"/>
      <c r="K896" s="275"/>
      <c r="L896" s="301"/>
    </row>
    <row r="897" spans="1:12">
      <c r="A897" s="240"/>
      <c r="B897" s="243"/>
      <c r="C897" s="215"/>
      <c r="D897" s="216"/>
      <c r="E897" s="217"/>
      <c r="F897" s="222"/>
      <c r="G897" s="222"/>
      <c r="H897" s="240"/>
      <c r="I897" s="240"/>
      <c r="J897" s="220"/>
      <c r="K897" s="275"/>
      <c r="L897" s="301"/>
    </row>
    <row r="898" spans="1:12">
      <c r="A898" s="240"/>
      <c r="B898" s="243"/>
      <c r="C898" s="242"/>
      <c r="D898" s="63"/>
      <c r="E898" s="217"/>
      <c r="F898" s="218"/>
      <c r="G898" s="219"/>
      <c r="H898" s="240"/>
      <c r="I898" s="240"/>
      <c r="J898" s="220"/>
      <c r="K898" s="275"/>
      <c r="L898" s="301"/>
    </row>
    <row r="899" spans="1:12">
      <c r="A899" s="240"/>
      <c r="B899" s="243"/>
      <c r="C899" s="215"/>
      <c r="D899" s="216"/>
      <c r="E899" s="221"/>
      <c r="F899" s="218"/>
      <c r="G899" s="219"/>
      <c r="H899" s="240"/>
      <c r="I899" s="240"/>
      <c r="J899" s="220"/>
      <c r="K899" s="275"/>
      <c r="L899" s="301"/>
    </row>
    <row r="900" spans="1:12">
      <c r="A900" s="240"/>
      <c r="B900" s="243"/>
      <c r="C900" s="215"/>
      <c r="D900" s="216"/>
      <c r="E900" s="221"/>
      <c r="F900" s="218"/>
      <c r="G900" s="219"/>
      <c r="H900" s="240"/>
      <c r="I900" s="240"/>
      <c r="J900" s="220"/>
      <c r="K900" s="275"/>
      <c r="L900" s="301"/>
    </row>
    <row r="901" spans="1:12">
      <c r="A901" s="240"/>
      <c r="B901" s="243"/>
      <c r="C901" s="215"/>
      <c r="D901" s="216"/>
      <c r="E901" s="217"/>
      <c r="F901" s="218"/>
      <c r="G901" s="218"/>
      <c r="H901" s="240"/>
      <c r="I901" s="240"/>
      <c r="J901" s="220"/>
      <c r="K901" s="275"/>
      <c r="L901" s="301"/>
    </row>
    <row r="902" spans="1:12">
      <c r="A902" s="240"/>
      <c r="B902" s="243"/>
      <c r="C902" s="215"/>
      <c r="D902" s="216"/>
      <c r="E902" s="221"/>
      <c r="F902" s="218"/>
      <c r="G902" s="219"/>
      <c r="H902" s="240"/>
      <c r="I902" s="240"/>
      <c r="J902" s="220"/>
      <c r="K902" s="275"/>
      <c r="L902" s="301"/>
    </row>
    <row r="903" spans="1:12">
      <c r="A903" s="240"/>
      <c r="B903" s="243"/>
      <c r="C903" s="215"/>
      <c r="D903" s="216"/>
      <c r="E903" s="221"/>
      <c r="F903" s="219"/>
      <c r="G903" s="219"/>
      <c r="H903" s="240"/>
      <c r="I903" s="240"/>
      <c r="J903" s="220"/>
      <c r="K903" s="275"/>
      <c r="L903" s="301"/>
    </row>
    <row r="904" spans="1:12">
      <c r="A904" s="240"/>
      <c r="B904" s="243"/>
      <c r="C904" s="215"/>
      <c r="D904" s="216"/>
      <c r="E904" s="217"/>
      <c r="F904" s="222"/>
      <c r="G904" s="222"/>
      <c r="H904" s="240"/>
      <c r="I904" s="240"/>
      <c r="J904" s="220"/>
      <c r="K904" s="275"/>
      <c r="L904" s="301"/>
    </row>
    <row r="905" spans="1:12">
      <c r="A905" s="240"/>
      <c r="B905" s="243"/>
      <c r="C905" s="293"/>
      <c r="D905" s="294"/>
      <c r="E905" s="221"/>
      <c r="F905" s="219"/>
      <c r="G905" s="219"/>
      <c r="H905" s="240"/>
      <c r="I905" s="240"/>
      <c r="J905" s="220"/>
      <c r="K905" s="275"/>
      <c r="L905" s="301"/>
    </row>
    <row r="906" spans="1:12">
      <c r="A906" s="240"/>
      <c r="B906" s="243"/>
      <c r="C906" s="293"/>
      <c r="D906" s="294"/>
      <c r="E906" s="221"/>
      <c r="F906" s="222"/>
      <c r="G906" s="222"/>
      <c r="H906" s="240"/>
      <c r="I906" s="240"/>
      <c r="J906" s="220"/>
      <c r="K906" s="275"/>
      <c r="L906" s="301"/>
    </row>
    <row r="907" spans="1:12">
      <c r="A907" s="240"/>
      <c r="B907" s="243"/>
      <c r="C907" s="215"/>
      <c r="D907" s="216"/>
      <c r="E907" s="221"/>
      <c r="F907" s="218"/>
      <c r="G907" s="219"/>
      <c r="H907" s="240"/>
      <c r="I907" s="240"/>
      <c r="J907" s="220"/>
      <c r="K907" s="275"/>
      <c r="L907" s="301"/>
    </row>
    <row r="908" spans="1:12">
      <c r="A908" s="240"/>
      <c r="B908" s="243"/>
      <c r="C908" s="215"/>
      <c r="D908" s="216"/>
      <c r="E908" s="217"/>
      <c r="F908" s="219"/>
      <c r="G908" s="219"/>
      <c r="H908" s="240"/>
      <c r="I908" s="240"/>
      <c r="J908" s="220"/>
      <c r="K908" s="275"/>
      <c r="L908" s="301"/>
    </row>
    <row r="909" spans="1:12">
      <c r="A909" s="240"/>
      <c r="B909" s="243"/>
      <c r="C909" s="215"/>
      <c r="D909" s="216"/>
      <c r="E909" s="221"/>
      <c r="F909" s="222"/>
      <c r="G909" s="222"/>
      <c r="H909" s="240"/>
      <c r="I909" s="240"/>
      <c r="J909" s="220"/>
      <c r="K909" s="275"/>
      <c r="L909" s="301"/>
    </row>
  </sheetData>
  <sheetProtection password="CFEC" sheet="1" objects="1" scenarios="1"/>
  <mergeCells count="14">
    <mergeCell ref="A458:L458"/>
    <mergeCell ref="A459:L459"/>
    <mergeCell ref="F461:G461"/>
    <mergeCell ref="A460:I460"/>
    <mergeCell ref="A1:L1"/>
    <mergeCell ref="A2:I2"/>
    <mergeCell ref="F3:G3"/>
    <mergeCell ref="C4:D4"/>
    <mergeCell ref="C462:D462"/>
    <mergeCell ref="A200:L200"/>
    <mergeCell ref="A201:L201"/>
    <mergeCell ref="A202:I202"/>
    <mergeCell ref="F203:G203"/>
    <mergeCell ref="C204:D204"/>
  </mergeCells>
  <phoneticPr fontId="24" type="noConversion"/>
  <dataValidations count="2">
    <dataValidation type="list" allowBlank="1" showInputMessage="1" showErrorMessage="1" sqref="H463:H499 H501:H738 H759:H875 H109:H198 H5:H107 H309:H456 H226:H289">
      <formula1>"To, Ly, Ho, Si, TA, Ti, NV, Su, Di"</formula1>
    </dataValidation>
    <dataValidation type="list" allowBlank="1" showInputMessage="1" showErrorMessage="1" sqref="H205:H225 H290:H308">
      <formula1>"To, Lý, Ho, Si, TA, Ti, NV, Su, Di"</formula1>
    </dataValidation>
  </dataValidations>
  <pageMargins left="0.7" right="0.7" top="0.75" bottom="0.75" header="0.3" footer="0.3"/>
  <pageSetup orientation="portrait" horizontalDpi="30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N426"/>
  <sheetViews>
    <sheetView topLeftCell="G4" zoomScale="130" zoomScaleNormal="130" workbookViewId="0">
      <selection activeCell="S11" sqref="S11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1360</v>
      </c>
      <c r="G3" s="368"/>
      <c r="H3" s="252" t="s">
        <v>517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71">
        <v>1</v>
      </c>
      <c r="B5" s="28" t="s">
        <v>503</v>
      </c>
      <c r="C5" s="29" t="s">
        <v>581</v>
      </c>
      <c r="D5" s="101" t="s">
        <v>613</v>
      </c>
      <c r="E5" s="102">
        <v>7.7</v>
      </c>
      <c r="F5" s="103" t="s">
        <v>29</v>
      </c>
      <c r="G5" s="103" t="s">
        <v>30</v>
      </c>
      <c r="H5" s="104" t="s">
        <v>31</v>
      </c>
      <c r="I5" s="71" t="s">
        <v>58</v>
      </c>
      <c r="J5" s="274">
        <v>18.5</v>
      </c>
      <c r="K5" s="253">
        <v>1</v>
      </c>
      <c r="L5" s="275" t="s">
        <v>18</v>
      </c>
      <c r="M5" s="244">
        <f t="shared" ref="M5:M44" si="0">IF(L5="I",2,IF(L5="II",1.5,IF(L5="III",1,IF(L5="KK",0.5,0))))</f>
        <v>2</v>
      </c>
      <c r="N5" s="303" t="s">
        <v>206</v>
      </c>
      <c r="O5" s="325">
        <f t="shared" ref="O5:O21" si="1">SUMIF($I$5:$I$68,$N5,J$5:J$68)</f>
        <v>18.5</v>
      </c>
      <c r="P5" s="325">
        <f t="shared" ref="P5:P21" si="2">SUMIF($I$5:$I$68,$N5,M$5:M$68)</f>
        <v>0</v>
      </c>
      <c r="Q5" s="325">
        <f>O5+P5</f>
        <v>18.5</v>
      </c>
      <c r="R5" s="325">
        <f>ROUND(Q5/U5,2)</f>
        <v>9.25</v>
      </c>
      <c r="S5" s="325">
        <f>RANK(R5,R$5:R$21)</f>
        <v>14</v>
      </c>
      <c r="U5" s="253">
        <f>COUNTIF($I$5:$I$68,$N5)</f>
        <v>2</v>
      </c>
    </row>
    <row r="6" spans="1:21">
      <c r="A6" s="71">
        <v>2</v>
      </c>
      <c r="B6" s="11" t="s">
        <v>231</v>
      </c>
      <c r="C6" s="6" t="s">
        <v>614</v>
      </c>
      <c r="D6" s="69" t="s">
        <v>234</v>
      </c>
      <c r="E6" s="70">
        <v>7.7</v>
      </c>
      <c r="F6" s="71" t="s">
        <v>29</v>
      </c>
      <c r="G6" s="71" t="s">
        <v>30</v>
      </c>
      <c r="H6" s="72" t="s">
        <v>31</v>
      </c>
      <c r="I6" s="71" t="s">
        <v>58</v>
      </c>
      <c r="J6" s="274">
        <v>18.5</v>
      </c>
      <c r="K6" s="253">
        <v>1</v>
      </c>
      <c r="L6" s="275" t="s">
        <v>18</v>
      </c>
      <c r="M6" s="244">
        <f t="shared" si="0"/>
        <v>2</v>
      </c>
      <c r="N6" s="303" t="s">
        <v>93</v>
      </c>
      <c r="O6" s="325">
        <f t="shared" si="1"/>
        <v>30.5</v>
      </c>
      <c r="P6" s="325">
        <f t="shared" si="2"/>
        <v>0.5</v>
      </c>
      <c r="Q6" s="325">
        <f t="shared" ref="Q6:Q21" si="3">O6+P6</f>
        <v>31</v>
      </c>
      <c r="R6" s="325">
        <f t="shared" ref="R6:R21" si="4">ROUND(Q6/U6,2)</f>
        <v>10.33</v>
      </c>
      <c r="S6" s="325">
        <f t="shared" ref="S6:S21" si="5">RANK(R6,R$5:R$21)</f>
        <v>11</v>
      </c>
      <c r="U6" s="253">
        <f t="shared" ref="U6:U21" si="6">COUNTIF($I$5:$I$68,$N6)</f>
        <v>3</v>
      </c>
    </row>
    <row r="7" spans="1:21">
      <c r="A7" s="71">
        <v>3</v>
      </c>
      <c r="B7" s="11" t="s">
        <v>615</v>
      </c>
      <c r="C7" s="6" t="s">
        <v>616</v>
      </c>
      <c r="D7" s="69" t="s">
        <v>281</v>
      </c>
      <c r="E7" s="70">
        <v>7.7</v>
      </c>
      <c r="F7" s="71" t="s">
        <v>29</v>
      </c>
      <c r="G7" s="71" t="s">
        <v>30</v>
      </c>
      <c r="H7" s="72" t="s">
        <v>31</v>
      </c>
      <c r="I7" s="71" t="s">
        <v>58</v>
      </c>
      <c r="J7" s="274">
        <v>17.5</v>
      </c>
      <c r="K7" s="253">
        <v>3</v>
      </c>
      <c r="L7" s="275" t="s">
        <v>19</v>
      </c>
      <c r="M7" s="244">
        <f t="shared" si="0"/>
        <v>1.5</v>
      </c>
      <c r="N7" s="303" t="s">
        <v>182</v>
      </c>
      <c r="O7" s="325">
        <f t="shared" si="1"/>
        <v>31.5</v>
      </c>
      <c r="P7" s="325">
        <f t="shared" si="2"/>
        <v>0.5</v>
      </c>
      <c r="Q7" s="325">
        <f t="shared" si="3"/>
        <v>32</v>
      </c>
      <c r="R7" s="325">
        <f t="shared" si="4"/>
        <v>10.67</v>
      </c>
      <c r="S7" s="325">
        <f t="shared" si="5"/>
        <v>8</v>
      </c>
      <c r="U7" s="253">
        <f t="shared" si="6"/>
        <v>3</v>
      </c>
    </row>
    <row r="8" spans="1:21">
      <c r="A8" s="71">
        <v>4</v>
      </c>
      <c r="B8" s="11" t="s">
        <v>618</v>
      </c>
      <c r="C8" s="6" t="s">
        <v>619</v>
      </c>
      <c r="D8" s="69" t="s">
        <v>423</v>
      </c>
      <c r="E8" s="70">
        <v>7.7</v>
      </c>
      <c r="F8" s="71" t="s">
        <v>29</v>
      </c>
      <c r="G8" s="71" t="s">
        <v>30</v>
      </c>
      <c r="H8" s="72" t="s">
        <v>31</v>
      </c>
      <c r="I8" s="71" t="s">
        <v>58</v>
      </c>
      <c r="J8" s="274">
        <v>17</v>
      </c>
      <c r="K8" s="253">
        <v>4</v>
      </c>
      <c r="L8" s="275" t="s">
        <v>19</v>
      </c>
      <c r="M8" s="244">
        <f t="shared" si="0"/>
        <v>1.5</v>
      </c>
      <c r="N8" s="303" t="s">
        <v>230</v>
      </c>
      <c r="O8" s="325">
        <f t="shared" si="1"/>
        <v>32</v>
      </c>
      <c r="P8" s="325">
        <f t="shared" si="2"/>
        <v>1</v>
      </c>
      <c r="Q8" s="325">
        <f t="shared" si="3"/>
        <v>33</v>
      </c>
      <c r="R8" s="325">
        <f t="shared" si="4"/>
        <v>11</v>
      </c>
      <c r="S8" s="325">
        <f t="shared" si="5"/>
        <v>7</v>
      </c>
      <c r="U8" s="253">
        <f t="shared" si="6"/>
        <v>3</v>
      </c>
    </row>
    <row r="9" spans="1:21">
      <c r="A9" s="71">
        <v>5</v>
      </c>
      <c r="B9" s="11" t="s">
        <v>620</v>
      </c>
      <c r="C9" s="6" t="s">
        <v>621</v>
      </c>
      <c r="D9" s="69" t="s">
        <v>79</v>
      </c>
      <c r="E9" s="70">
        <v>7.7</v>
      </c>
      <c r="F9" s="71" t="s">
        <v>29</v>
      </c>
      <c r="G9" s="71" t="s">
        <v>30</v>
      </c>
      <c r="H9" s="72" t="s">
        <v>31</v>
      </c>
      <c r="I9" s="71" t="s">
        <v>58</v>
      </c>
      <c r="J9" s="274">
        <v>16</v>
      </c>
      <c r="K9" s="253">
        <v>5</v>
      </c>
      <c r="L9" s="275" t="s">
        <v>19</v>
      </c>
      <c r="M9" s="244">
        <f t="shared" si="0"/>
        <v>1.5</v>
      </c>
      <c r="N9" s="303" t="s">
        <v>74</v>
      </c>
      <c r="O9" s="325">
        <f t="shared" si="1"/>
        <v>46</v>
      </c>
      <c r="P9" s="325">
        <f t="shared" si="2"/>
        <v>1.5</v>
      </c>
      <c r="Q9" s="325">
        <f t="shared" si="3"/>
        <v>47.5</v>
      </c>
      <c r="R9" s="325">
        <f t="shared" si="4"/>
        <v>11.88</v>
      </c>
      <c r="S9" s="325">
        <f t="shared" si="5"/>
        <v>6</v>
      </c>
      <c r="U9" s="253">
        <f t="shared" si="6"/>
        <v>4</v>
      </c>
    </row>
    <row r="10" spans="1:21">
      <c r="A10" s="71">
        <v>6</v>
      </c>
      <c r="B10" s="11" t="s">
        <v>622</v>
      </c>
      <c r="C10" s="6" t="s">
        <v>623</v>
      </c>
      <c r="D10" s="69" t="s">
        <v>104</v>
      </c>
      <c r="E10" s="70">
        <v>7.1</v>
      </c>
      <c r="F10" s="71" t="s">
        <v>29</v>
      </c>
      <c r="G10" s="71" t="s">
        <v>30</v>
      </c>
      <c r="H10" s="72" t="s">
        <v>31</v>
      </c>
      <c r="I10" s="71" t="s">
        <v>37</v>
      </c>
      <c r="J10" s="274">
        <v>15.5</v>
      </c>
      <c r="K10" s="253">
        <v>6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50.5</v>
      </c>
      <c r="P10" s="325">
        <f t="shared" si="2"/>
        <v>1</v>
      </c>
      <c r="Q10" s="325">
        <f t="shared" si="3"/>
        <v>51.5</v>
      </c>
      <c r="R10" s="325">
        <f t="shared" si="4"/>
        <v>10.3</v>
      </c>
      <c r="S10" s="325">
        <f t="shared" si="5"/>
        <v>12</v>
      </c>
      <c r="U10" s="253">
        <f t="shared" si="6"/>
        <v>5</v>
      </c>
    </row>
    <row r="11" spans="1:21">
      <c r="A11" s="71">
        <v>7</v>
      </c>
      <c r="B11" s="11" t="s">
        <v>404</v>
      </c>
      <c r="C11" s="6" t="s">
        <v>625</v>
      </c>
      <c r="D11" s="69" t="s">
        <v>626</v>
      </c>
      <c r="E11" s="70">
        <v>7.4</v>
      </c>
      <c r="F11" s="71" t="s">
        <v>72</v>
      </c>
      <c r="G11" s="71" t="s">
        <v>73</v>
      </c>
      <c r="H11" s="72" t="s">
        <v>31</v>
      </c>
      <c r="I11" s="71" t="s">
        <v>74</v>
      </c>
      <c r="J11" s="274">
        <v>15</v>
      </c>
      <c r="K11" s="253">
        <v>7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48</v>
      </c>
      <c r="P11" s="325">
        <f t="shared" si="2"/>
        <v>1.5</v>
      </c>
      <c r="Q11" s="325">
        <f t="shared" si="3"/>
        <v>49.5</v>
      </c>
      <c r="R11" s="325">
        <f t="shared" si="4"/>
        <v>12.38</v>
      </c>
      <c r="S11" s="325">
        <f t="shared" si="5"/>
        <v>4</v>
      </c>
      <c r="U11" s="253">
        <f t="shared" si="6"/>
        <v>4</v>
      </c>
    </row>
    <row r="12" spans="1:21">
      <c r="A12" s="71">
        <v>8</v>
      </c>
      <c r="B12" s="11" t="s">
        <v>437</v>
      </c>
      <c r="C12" s="6" t="s">
        <v>627</v>
      </c>
      <c r="D12" s="69" t="s">
        <v>236</v>
      </c>
      <c r="E12" s="70">
        <v>7.4</v>
      </c>
      <c r="F12" s="71" t="s">
        <v>29</v>
      </c>
      <c r="G12" s="71" t="s">
        <v>30</v>
      </c>
      <c r="H12" s="72" t="s">
        <v>31</v>
      </c>
      <c r="I12" s="71" t="s">
        <v>167</v>
      </c>
      <c r="J12" s="274">
        <v>14.5</v>
      </c>
      <c r="K12" s="253">
        <v>8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101.5</v>
      </c>
      <c r="P12" s="325">
        <f t="shared" si="2"/>
        <v>9.5</v>
      </c>
      <c r="Q12" s="325">
        <f t="shared" si="3"/>
        <v>111</v>
      </c>
      <c r="R12" s="325">
        <f t="shared" si="4"/>
        <v>18.5</v>
      </c>
      <c r="S12" s="325">
        <f t="shared" si="5"/>
        <v>1</v>
      </c>
      <c r="U12" s="253">
        <f t="shared" si="6"/>
        <v>6</v>
      </c>
    </row>
    <row r="13" spans="1:21">
      <c r="A13" s="71">
        <v>9</v>
      </c>
      <c r="B13" s="11" t="s">
        <v>420</v>
      </c>
      <c r="C13" s="6" t="s">
        <v>628</v>
      </c>
      <c r="D13" s="69" t="s">
        <v>629</v>
      </c>
      <c r="E13" s="70">
        <v>7.1</v>
      </c>
      <c r="F13" s="71" t="s">
        <v>29</v>
      </c>
      <c r="G13" s="71" t="s">
        <v>30</v>
      </c>
      <c r="H13" s="72" t="s">
        <v>31</v>
      </c>
      <c r="I13" s="71" t="s">
        <v>37</v>
      </c>
      <c r="J13" s="274">
        <v>14</v>
      </c>
      <c r="K13" s="253">
        <v>9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71</v>
      </c>
      <c r="P13" s="325">
        <f t="shared" si="2"/>
        <v>5</v>
      </c>
      <c r="Q13" s="325">
        <f t="shared" si="3"/>
        <v>76</v>
      </c>
      <c r="R13" s="325">
        <f t="shared" si="4"/>
        <v>15.2</v>
      </c>
      <c r="S13" s="325">
        <f t="shared" si="5"/>
        <v>2</v>
      </c>
      <c r="U13" s="253">
        <f t="shared" si="6"/>
        <v>5</v>
      </c>
    </row>
    <row r="14" spans="1:21">
      <c r="A14" s="71">
        <v>10</v>
      </c>
      <c r="B14" s="11" t="s">
        <v>508</v>
      </c>
      <c r="C14" s="6" t="s">
        <v>630</v>
      </c>
      <c r="D14" s="69" t="s">
        <v>631</v>
      </c>
      <c r="E14" s="70">
        <v>7.7</v>
      </c>
      <c r="F14" s="71" t="s">
        <v>29</v>
      </c>
      <c r="G14" s="71" t="s">
        <v>30</v>
      </c>
      <c r="H14" s="72" t="s">
        <v>31</v>
      </c>
      <c r="I14" s="71" t="s">
        <v>105</v>
      </c>
      <c r="J14" s="274">
        <v>14</v>
      </c>
      <c r="K14" s="253">
        <v>9</v>
      </c>
      <c r="L14" s="275" t="s">
        <v>20</v>
      </c>
      <c r="M14" s="244">
        <f t="shared" si="0"/>
        <v>1</v>
      </c>
      <c r="N14" s="303" t="s">
        <v>105</v>
      </c>
      <c r="O14" s="325">
        <f t="shared" si="1"/>
        <v>82</v>
      </c>
      <c r="P14" s="325">
        <f t="shared" si="2"/>
        <v>2</v>
      </c>
      <c r="Q14" s="325">
        <f t="shared" si="3"/>
        <v>84</v>
      </c>
      <c r="R14" s="325">
        <f t="shared" si="4"/>
        <v>12</v>
      </c>
      <c r="S14" s="325">
        <f t="shared" si="5"/>
        <v>5</v>
      </c>
      <c r="U14" s="253">
        <f t="shared" si="6"/>
        <v>7</v>
      </c>
    </row>
    <row r="15" spans="1:21">
      <c r="A15" s="71">
        <v>11</v>
      </c>
      <c r="B15" s="11" t="s">
        <v>176</v>
      </c>
      <c r="C15" s="6" t="s">
        <v>632</v>
      </c>
      <c r="D15" s="69" t="s">
        <v>366</v>
      </c>
      <c r="E15" s="70">
        <v>7.1</v>
      </c>
      <c r="F15" s="71" t="s">
        <v>29</v>
      </c>
      <c r="G15" s="71" t="s">
        <v>30</v>
      </c>
      <c r="H15" s="72" t="s">
        <v>31</v>
      </c>
      <c r="I15" s="71" t="s">
        <v>37</v>
      </c>
      <c r="J15" s="274">
        <v>14</v>
      </c>
      <c r="K15" s="253">
        <v>9</v>
      </c>
      <c r="L15" s="275" t="s">
        <v>20</v>
      </c>
      <c r="M15" s="244">
        <f t="shared" si="0"/>
        <v>1</v>
      </c>
      <c r="N15" s="303" t="s">
        <v>117</v>
      </c>
      <c r="O15" s="325">
        <f t="shared" si="1"/>
        <v>21</v>
      </c>
      <c r="P15" s="325">
        <f t="shared" si="2"/>
        <v>0</v>
      </c>
      <c r="Q15" s="325">
        <f t="shared" si="3"/>
        <v>21</v>
      </c>
      <c r="R15" s="325">
        <f t="shared" si="4"/>
        <v>10.5</v>
      </c>
      <c r="S15" s="325">
        <f t="shared" si="5"/>
        <v>9</v>
      </c>
      <c r="U15" s="253">
        <f t="shared" si="6"/>
        <v>2</v>
      </c>
    </row>
    <row r="16" spans="1:21">
      <c r="A16" s="71">
        <v>12</v>
      </c>
      <c r="B16" s="11" t="s">
        <v>351</v>
      </c>
      <c r="C16" s="6" t="s">
        <v>633</v>
      </c>
      <c r="D16" s="69" t="s">
        <v>634</v>
      </c>
      <c r="E16" s="70">
        <v>7.1</v>
      </c>
      <c r="F16" s="71" t="s">
        <v>29</v>
      </c>
      <c r="G16" s="71" t="s">
        <v>30</v>
      </c>
      <c r="H16" s="72" t="s">
        <v>31</v>
      </c>
      <c r="I16" s="71" t="s">
        <v>37</v>
      </c>
      <c r="J16" s="274">
        <v>14</v>
      </c>
      <c r="K16" s="253">
        <v>9</v>
      </c>
      <c r="L16" s="275" t="s">
        <v>20</v>
      </c>
      <c r="M16" s="244">
        <f t="shared" si="0"/>
        <v>1</v>
      </c>
      <c r="N16" s="303" t="s">
        <v>100</v>
      </c>
      <c r="O16" s="325">
        <f t="shared" si="1"/>
        <v>35.5</v>
      </c>
      <c r="P16" s="325">
        <f t="shared" si="2"/>
        <v>0.5</v>
      </c>
      <c r="Q16" s="325">
        <f t="shared" si="3"/>
        <v>36</v>
      </c>
      <c r="R16" s="325">
        <f t="shared" si="4"/>
        <v>9</v>
      </c>
      <c r="S16" s="325">
        <f t="shared" si="5"/>
        <v>15</v>
      </c>
      <c r="U16" s="253">
        <f t="shared" si="6"/>
        <v>4</v>
      </c>
    </row>
    <row r="17" spans="1:21">
      <c r="A17" s="71">
        <v>13</v>
      </c>
      <c r="B17" s="11" t="s">
        <v>635</v>
      </c>
      <c r="C17" s="6" t="s">
        <v>636</v>
      </c>
      <c r="D17" s="69" t="s">
        <v>281</v>
      </c>
      <c r="E17" s="70">
        <v>7.7</v>
      </c>
      <c r="F17" s="71" t="s">
        <v>29</v>
      </c>
      <c r="G17" s="71" t="s">
        <v>30</v>
      </c>
      <c r="H17" s="72" t="s">
        <v>31</v>
      </c>
      <c r="I17" s="71" t="s">
        <v>58</v>
      </c>
      <c r="J17" s="274">
        <v>14</v>
      </c>
      <c r="K17" s="253">
        <v>9</v>
      </c>
      <c r="L17" s="275" t="s">
        <v>20</v>
      </c>
      <c r="M17" s="244">
        <f t="shared" si="0"/>
        <v>1</v>
      </c>
      <c r="N17" s="304" t="s">
        <v>32</v>
      </c>
      <c r="O17" s="325">
        <f t="shared" si="1"/>
        <v>37.5</v>
      </c>
      <c r="P17" s="325">
        <f t="shared" si="2"/>
        <v>0</v>
      </c>
      <c r="Q17" s="325">
        <f t="shared" si="3"/>
        <v>37.5</v>
      </c>
      <c r="R17" s="325">
        <f t="shared" si="4"/>
        <v>9.3800000000000008</v>
      </c>
      <c r="S17" s="325">
        <f t="shared" si="5"/>
        <v>13</v>
      </c>
      <c r="U17" s="253">
        <f t="shared" si="6"/>
        <v>4</v>
      </c>
    </row>
    <row r="18" spans="1:21">
      <c r="A18" s="71">
        <v>14</v>
      </c>
      <c r="B18" s="11" t="s">
        <v>269</v>
      </c>
      <c r="C18" s="30" t="s">
        <v>638</v>
      </c>
      <c r="D18" s="105" t="s">
        <v>210</v>
      </c>
      <c r="E18" s="106">
        <v>7.1</v>
      </c>
      <c r="F18" s="107" t="s">
        <v>29</v>
      </c>
      <c r="G18" s="107" t="s">
        <v>30</v>
      </c>
      <c r="H18" s="108" t="s">
        <v>31</v>
      </c>
      <c r="I18" s="284" t="s">
        <v>54</v>
      </c>
      <c r="J18" s="274">
        <v>13.5</v>
      </c>
      <c r="K18" s="253">
        <v>14</v>
      </c>
      <c r="L18" s="275" t="s">
        <v>20</v>
      </c>
      <c r="M18" s="244">
        <f t="shared" si="0"/>
        <v>1</v>
      </c>
      <c r="N18" s="303" t="s">
        <v>172</v>
      </c>
      <c r="O18" s="325">
        <f t="shared" si="1"/>
        <v>31</v>
      </c>
      <c r="P18" s="325">
        <f t="shared" si="2"/>
        <v>0.5</v>
      </c>
      <c r="Q18" s="325">
        <f t="shared" si="3"/>
        <v>31.5</v>
      </c>
      <c r="R18" s="325">
        <f t="shared" si="4"/>
        <v>10.5</v>
      </c>
      <c r="S18" s="325">
        <f t="shared" si="5"/>
        <v>9</v>
      </c>
      <c r="U18" s="253">
        <f t="shared" si="6"/>
        <v>3</v>
      </c>
    </row>
    <row r="19" spans="1:21">
      <c r="A19" s="71">
        <v>15</v>
      </c>
      <c r="B19" s="11" t="s">
        <v>639</v>
      </c>
      <c r="C19" s="6" t="s">
        <v>560</v>
      </c>
      <c r="D19" s="69" t="s">
        <v>323</v>
      </c>
      <c r="E19" s="70">
        <v>7.1</v>
      </c>
      <c r="F19" s="71" t="s">
        <v>29</v>
      </c>
      <c r="G19" s="71" t="s">
        <v>30</v>
      </c>
      <c r="H19" s="72" t="s">
        <v>31</v>
      </c>
      <c r="I19" s="71" t="s">
        <v>37</v>
      </c>
      <c r="J19" s="274">
        <v>13.5</v>
      </c>
      <c r="K19" s="253">
        <v>14</v>
      </c>
      <c r="L19" s="275" t="s">
        <v>20</v>
      </c>
      <c r="M19" s="244">
        <f t="shared" si="0"/>
        <v>1</v>
      </c>
      <c r="N19" s="303" t="s">
        <v>133</v>
      </c>
      <c r="O19" s="325">
        <f t="shared" si="1"/>
        <v>17.5</v>
      </c>
      <c r="P19" s="325">
        <f t="shared" si="2"/>
        <v>0</v>
      </c>
      <c r="Q19" s="325">
        <f t="shared" si="3"/>
        <v>17.5</v>
      </c>
      <c r="R19" s="325">
        <f t="shared" si="4"/>
        <v>8.75</v>
      </c>
      <c r="S19" s="325">
        <f t="shared" si="5"/>
        <v>16</v>
      </c>
      <c r="U19" s="253">
        <f t="shared" si="6"/>
        <v>2</v>
      </c>
    </row>
    <row r="20" spans="1:21">
      <c r="A20" s="71">
        <v>16</v>
      </c>
      <c r="B20" s="11" t="s">
        <v>276</v>
      </c>
      <c r="C20" s="6" t="s">
        <v>640</v>
      </c>
      <c r="D20" s="69" t="s">
        <v>84</v>
      </c>
      <c r="E20" s="70">
        <v>7.1</v>
      </c>
      <c r="F20" s="71" t="s">
        <v>29</v>
      </c>
      <c r="G20" s="71" t="s">
        <v>30</v>
      </c>
      <c r="H20" s="72" t="s">
        <v>31</v>
      </c>
      <c r="I20" s="71" t="s">
        <v>230</v>
      </c>
      <c r="J20" s="274">
        <v>13</v>
      </c>
      <c r="K20" s="253">
        <v>16</v>
      </c>
      <c r="L20" s="275" t="s">
        <v>21</v>
      </c>
      <c r="M20" s="244">
        <f t="shared" si="0"/>
        <v>0.5</v>
      </c>
      <c r="N20" s="304" t="s">
        <v>54</v>
      </c>
      <c r="O20" s="325">
        <f t="shared" si="1"/>
        <v>26</v>
      </c>
      <c r="P20" s="325">
        <f t="shared" si="2"/>
        <v>1.5</v>
      </c>
      <c r="Q20" s="325">
        <f t="shared" si="3"/>
        <v>27.5</v>
      </c>
      <c r="R20" s="325">
        <f t="shared" si="4"/>
        <v>13.75</v>
      </c>
      <c r="S20" s="325">
        <f t="shared" si="5"/>
        <v>3</v>
      </c>
      <c r="U20" s="253">
        <f t="shared" si="6"/>
        <v>2</v>
      </c>
    </row>
    <row r="21" spans="1:21">
      <c r="A21" s="71">
        <v>17</v>
      </c>
      <c r="B21" s="11" t="s">
        <v>263</v>
      </c>
      <c r="C21" s="30" t="s">
        <v>563</v>
      </c>
      <c r="D21" s="105" t="s">
        <v>564</v>
      </c>
      <c r="E21" s="106">
        <v>7.1</v>
      </c>
      <c r="F21" s="107" t="s">
        <v>29</v>
      </c>
      <c r="G21" s="107" t="s">
        <v>30</v>
      </c>
      <c r="H21" s="108" t="s">
        <v>31</v>
      </c>
      <c r="I21" s="284" t="s">
        <v>172</v>
      </c>
      <c r="J21" s="274">
        <v>13</v>
      </c>
      <c r="K21" s="253">
        <v>16</v>
      </c>
      <c r="L21" s="275" t="s">
        <v>21</v>
      </c>
      <c r="M21" s="244">
        <f t="shared" si="0"/>
        <v>0.5</v>
      </c>
      <c r="N21" s="303" t="s">
        <v>122</v>
      </c>
      <c r="O21" s="325">
        <f t="shared" si="1"/>
        <v>6.5</v>
      </c>
      <c r="P21" s="325">
        <f t="shared" si="2"/>
        <v>0</v>
      </c>
      <c r="Q21" s="325">
        <f t="shared" si="3"/>
        <v>6.5</v>
      </c>
      <c r="R21" s="325">
        <f t="shared" si="4"/>
        <v>6.5</v>
      </c>
      <c r="S21" s="325">
        <f t="shared" si="5"/>
        <v>17</v>
      </c>
      <c r="U21" s="253">
        <f t="shared" si="6"/>
        <v>1</v>
      </c>
    </row>
    <row r="22" spans="1:21">
      <c r="A22" s="71">
        <v>18</v>
      </c>
      <c r="B22" s="11" t="s">
        <v>196</v>
      </c>
      <c r="C22" s="6" t="s">
        <v>641</v>
      </c>
      <c r="D22" s="69" t="s">
        <v>642</v>
      </c>
      <c r="E22" s="70">
        <v>7.7</v>
      </c>
      <c r="F22" s="71" t="s">
        <v>29</v>
      </c>
      <c r="G22" s="71" t="s">
        <v>30</v>
      </c>
      <c r="H22" s="72" t="s">
        <v>31</v>
      </c>
      <c r="I22" s="71" t="s">
        <v>105</v>
      </c>
      <c r="J22" s="274">
        <v>13</v>
      </c>
      <c r="K22" s="253">
        <v>16</v>
      </c>
      <c r="L22" s="275" t="s">
        <v>21</v>
      </c>
      <c r="M22" s="244">
        <f t="shared" si="0"/>
        <v>0.5</v>
      </c>
      <c r="N22" s="302"/>
    </row>
    <row r="23" spans="1:21">
      <c r="A23" s="71">
        <v>19</v>
      </c>
      <c r="B23" s="11" t="s">
        <v>318</v>
      </c>
      <c r="C23" s="30" t="s">
        <v>643</v>
      </c>
      <c r="D23" s="105" t="s">
        <v>644</v>
      </c>
      <c r="E23" s="106">
        <v>7.1</v>
      </c>
      <c r="F23" s="107" t="s">
        <v>29</v>
      </c>
      <c r="G23" s="107" t="s">
        <v>30</v>
      </c>
      <c r="H23" s="108" t="s">
        <v>31</v>
      </c>
      <c r="I23" s="284" t="s">
        <v>54</v>
      </c>
      <c r="J23" s="274">
        <v>12.5</v>
      </c>
      <c r="K23" s="253">
        <v>19</v>
      </c>
      <c r="L23" s="275" t="s">
        <v>21</v>
      </c>
      <c r="M23" s="244">
        <f t="shared" si="0"/>
        <v>0.5</v>
      </c>
      <c r="N23" s="302"/>
    </row>
    <row r="24" spans="1:21">
      <c r="A24" s="71">
        <v>20</v>
      </c>
      <c r="B24" s="11" t="s">
        <v>110</v>
      </c>
      <c r="C24" s="6" t="s">
        <v>214</v>
      </c>
      <c r="D24" s="69" t="s">
        <v>36</v>
      </c>
      <c r="E24" s="70">
        <v>7.1</v>
      </c>
      <c r="F24" s="71" t="s">
        <v>29</v>
      </c>
      <c r="G24" s="71" t="s">
        <v>30</v>
      </c>
      <c r="H24" s="72" t="s">
        <v>31</v>
      </c>
      <c r="I24" s="71" t="s">
        <v>167</v>
      </c>
      <c r="J24" s="274">
        <v>12.5</v>
      </c>
      <c r="K24" s="253">
        <v>19</v>
      </c>
      <c r="L24" s="275" t="s">
        <v>21</v>
      </c>
      <c r="M24" s="244">
        <f t="shared" si="0"/>
        <v>0.5</v>
      </c>
      <c r="N24" s="302"/>
    </row>
    <row r="25" spans="1:21">
      <c r="A25" s="71">
        <v>1</v>
      </c>
      <c r="B25" s="11" t="s">
        <v>396</v>
      </c>
      <c r="C25" s="6" t="s">
        <v>645</v>
      </c>
      <c r="D25" s="69" t="s">
        <v>646</v>
      </c>
      <c r="E25" s="70">
        <v>7.3</v>
      </c>
      <c r="F25" s="71" t="s">
        <v>72</v>
      </c>
      <c r="G25" s="71" t="s">
        <v>73</v>
      </c>
      <c r="H25" s="72" t="s">
        <v>31</v>
      </c>
      <c r="I25" s="71" t="s">
        <v>74</v>
      </c>
      <c r="J25" s="274">
        <v>12.5</v>
      </c>
      <c r="K25" s="253">
        <v>19</v>
      </c>
      <c r="L25" s="275" t="s">
        <v>21</v>
      </c>
      <c r="M25" s="244">
        <f t="shared" si="0"/>
        <v>0.5</v>
      </c>
      <c r="N25" s="302"/>
    </row>
    <row r="26" spans="1:21">
      <c r="A26" s="71">
        <v>2</v>
      </c>
      <c r="B26" s="11" t="s">
        <v>330</v>
      </c>
      <c r="C26" s="6" t="s">
        <v>438</v>
      </c>
      <c r="D26" s="69" t="s">
        <v>613</v>
      </c>
      <c r="E26" s="70">
        <v>7.1</v>
      </c>
      <c r="F26" s="71" t="s">
        <v>29</v>
      </c>
      <c r="G26" s="71" t="s">
        <v>30</v>
      </c>
      <c r="H26" s="72" t="s">
        <v>31</v>
      </c>
      <c r="I26" s="71" t="s">
        <v>80</v>
      </c>
      <c r="J26" s="274">
        <v>12.5</v>
      </c>
      <c r="K26" s="253">
        <v>19</v>
      </c>
      <c r="L26" s="275" t="s">
        <v>21</v>
      </c>
      <c r="M26" s="244">
        <f t="shared" si="0"/>
        <v>0.5</v>
      </c>
      <c r="N26" s="302"/>
    </row>
    <row r="27" spans="1:21">
      <c r="A27" s="71">
        <v>3</v>
      </c>
      <c r="B27" s="11" t="s">
        <v>317</v>
      </c>
      <c r="C27" s="6" t="s">
        <v>647</v>
      </c>
      <c r="D27" s="69" t="s">
        <v>423</v>
      </c>
      <c r="E27" s="70">
        <v>7.5</v>
      </c>
      <c r="F27" s="71" t="s">
        <v>29</v>
      </c>
      <c r="G27" s="71" t="s">
        <v>30</v>
      </c>
      <c r="H27" s="72" t="s">
        <v>31</v>
      </c>
      <c r="I27" s="71" t="s">
        <v>80</v>
      </c>
      <c r="J27" s="274">
        <v>12.5</v>
      </c>
      <c r="K27" s="253">
        <v>19</v>
      </c>
      <c r="L27" s="275" t="s">
        <v>21</v>
      </c>
      <c r="M27" s="244">
        <f t="shared" si="0"/>
        <v>0.5</v>
      </c>
      <c r="N27" s="302"/>
    </row>
    <row r="28" spans="1:21">
      <c r="A28" s="71">
        <v>4</v>
      </c>
      <c r="B28" s="11" t="s">
        <v>194</v>
      </c>
      <c r="C28" s="6" t="s">
        <v>648</v>
      </c>
      <c r="D28" s="69" t="s">
        <v>275</v>
      </c>
      <c r="E28" s="70">
        <v>7.1</v>
      </c>
      <c r="F28" s="71" t="s">
        <v>29</v>
      </c>
      <c r="G28" s="71" t="s">
        <v>30</v>
      </c>
      <c r="H28" s="72" t="s">
        <v>31</v>
      </c>
      <c r="I28" s="71" t="s">
        <v>230</v>
      </c>
      <c r="J28" s="274">
        <v>12</v>
      </c>
      <c r="K28" s="253">
        <v>24</v>
      </c>
      <c r="L28" s="275" t="s">
        <v>21</v>
      </c>
      <c r="M28" s="244">
        <f t="shared" si="0"/>
        <v>0.5</v>
      </c>
      <c r="N28" s="302"/>
    </row>
    <row r="29" spans="1:21">
      <c r="A29" s="71">
        <v>5</v>
      </c>
      <c r="B29" s="11" t="s">
        <v>38</v>
      </c>
      <c r="C29" s="6" t="s">
        <v>649</v>
      </c>
      <c r="D29" s="69" t="s">
        <v>409</v>
      </c>
      <c r="E29" s="70">
        <v>7.2</v>
      </c>
      <c r="F29" s="71" t="s">
        <v>29</v>
      </c>
      <c r="G29" s="71" t="s">
        <v>164</v>
      </c>
      <c r="H29" s="72" t="s">
        <v>31</v>
      </c>
      <c r="I29" s="71" t="s">
        <v>93</v>
      </c>
      <c r="J29" s="274">
        <v>12</v>
      </c>
      <c r="K29" s="253">
        <v>24</v>
      </c>
      <c r="L29" s="275" t="s">
        <v>21</v>
      </c>
      <c r="M29" s="244">
        <f t="shared" si="0"/>
        <v>0.5</v>
      </c>
      <c r="N29" s="302"/>
    </row>
    <row r="30" spans="1:21">
      <c r="A30" s="71">
        <v>6</v>
      </c>
      <c r="B30" s="11" t="s">
        <v>400</v>
      </c>
      <c r="C30" s="30" t="s">
        <v>650</v>
      </c>
      <c r="D30" s="105" t="s">
        <v>651</v>
      </c>
      <c r="E30" s="106">
        <v>7.2</v>
      </c>
      <c r="F30" s="107" t="s">
        <v>29</v>
      </c>
      <c r="G30" s="107" t="s">
        <v>30</v>
      </c>
      <c r="H30" s="108" t="s">
        <v>31</v>
      </c>
      <c r="I30" s="284" t="s">
        <v>100</v>
      </c>
      <c r="J30" s="274">
        <v>12</v>
      </c>
      <c r="K30" s="253">
        <v>24</v>
      </c>
      <c r="L30" s="275" t="s">
        <v>21</v>
      </c>
      <c r="M30" s="244">
        <f t="shared" si="0"/>
        <v>0.5</v>
      </c>
      <c r="N30" s="302"/>
    </row>
    <row r="31" spans="1:21">
      <c r="A31" s="71">
        <v>7</v>
      </c>
      <c r="B31" s="11" t="s">
        <v>207</v>
      </c>
      <c r="C31" s="6" t="s">
        <v>652</v>
      </c>
      <c r="D31" s="69" t="s">
        <v>653</v>
      </c>
      <c r="E31" s="70">
        <v>7.3</v>
      </c>
      <c r="F31" s="71" t="s">
        <v>29</v>
      </c>
      <c r="G31" s="71" t="s">
        <v>30</v>
      </c>
      <c r="H31" s="72" t="s">
        <v>31</v>
      </c>
      <c r="I31" s="71" t="s">
        <v>182</v>
      </c>
      <c r="J31" s="274">
        <v>12</v>
      </c>
      <c r="K31" s="253">
        <v>24</v>
      </c>
      <c r="L31" s="275" t="s">
        <v>21</v>
      </c>
      <c r="M31" s="244">
        <f t="shared" si="0"/>
        <v>0.5</v>
      </c>
      <c r="N31" s="302"/>
    </row>
    <row r="32" spans="1:21">
      <c r="A32" s="71">
        <v>8</v>
      </c>
      <c r="B32" s="11" t="s">
        <v>655</v>
      </c>
      <c r="C32" s="6" t="s">
        <v>656</v>
      </c>
      <c r="D32" s="69" t="s">
        <v>175</v>
      </c>
      <c r="E32" s="70">
        <v>7.7</v>
      </c>
      <c r="F32" s="71" t="s">
        <v>29</v>
      </c>
      <c r="G32" s="71" t="s">
        <v>30</v>
      </c>
      <c r="H32" s="72" t="s">
        <v>31</v>
      </c>
      <c r="I32" s="71" t="s">
        <v>105</v>
      </c>
      <c r="J32" s="274">
        <v>12</v>
      </c>
      <c r="K32" s="253">
        <v>24</v>
      </c>
      <c r="L32" s="275" t="s">
        <v>21</v>
      </c>
      <c r="M32" s="244">
        <f t="shared" si="0"/>
        <v>0.5</v>
      </c>
      <c r="N32" s="302"/>
    </row>
    <row r="33" spans="1:14">
      <c r="A33" s="71">
        <v>9</v>
      </c>
      <c r="B33" s="11" t="s">
        <v>129</v>
      </c>
      <c r="C33" s="6" t="s">
        <v>658</v>
      </c>
      <c r="D33" s="69" t="s">
        <v>423</v>
      </c>
      <c r="E33" s="70">
        <v>7.7</v>
      </c>
      <c r="F33" s="71" t="s">
        <v>29</v>
      </c>
      <c r="G33" s="71" t="s">
        <v>30</v>
      </c>
      <c r="H33" s="72" t="s">
        <v>31</v>
      </c>
      <c r="I33" s="71" t="s">
        <v>105</v>
      </c>
      <c r="J33" s="274">
        <v>11.5</v>
      </c>
      <c r="K33" s="253">
        <v>29</v>
      </c>
      <c r="L33" s="275"/>
      <c r="M33" s="244">
        <f t="shared" si="0"/>
        <v>0</v>
      </c>
      <c r="N33" s="302"/>
    </row>
    <row r="34" spans="1:14">
      <c r="A34" s="71">
        <v>10</v>
      </c>
      <c r="B34" s="11" t="s">
        <v>472</v>
      </c>
      <c r="C34" s="30" t="s">
        <v>659</v>
      </c>
      <c r="D34" s="105" t="s">
        <v>243</v>
      </c>
      <c r="E34" s="106">
        <v>7.3</v>
      </c>
      <c r="F34" s="107" t="s">
        <v>29</v>
      </c>
      <c r="G34" s="107" t="s">
        <v>30</v>
      </c>
      <c r="H34" s="108" t="s">
        <v>31</v>
      </c>
      <c r="I34" s="284" t="s">
        <v>172</v>
      </c>
      <c r="J34" s="274">
        <v>11.5</v>
      </c>
      <c r="K34" s="253">
        <v>29</v>
      </c>
      <c r="L34" s="275"/>
      <c r="M34" s="244">
        <f t="shared" si="0"/>
        <v>0</v>
      </c>
      <c r="N34" s="302"/>
    </row>
    <row r="35" spans="1:14">
      <c r="A35" s="71">
        <v>11</v>
      </c>
      <c r="B35" s="11" t="s">
        <v>660</v>
      </c>
      <c r="C35" s="6" t="s">
        <v>583</v>
      </c>
      <c r="D35" s="69" t="s">
        <v>584</v>
      </c>
      <c r="E35" s="70">
        <v>7.1</v>
      </c>
      <c r="F35" s="71" t="s">
        <v>29</v>
      </c>
      <c r="G35" s="71" t="s">
        <v>30</v>
      </c>
      <c r="H35" s="72" t="s">
        <v>31</v>
      </c>
      <c r="I35" s="71" t="s">
        <v>167</v>
      </c>
      <c r="J35" s="274">
        <v>11.5</v>
      </c>
      <c r="K35" s="253">
        <v>29</v>
      </c>
      <c r="L35" s="275"/>
      <c r="M35" s="244">
        <f t="shared" si="0"/>
        <v>0</v>
      </c>
      <c r="N35" s="302"/>
    </row>
    <row r="36" spans="1:14">
      <c r="A36" s="71">
        <v>12</v>
      </c>
      <c r="B36" s="11" t="s">
        <v>343</v>
      </c>
      <c r="C36" s="6" t="s">
        <v>662</v>
      </c>
      <c r="D36" s="69" t="s">
        <v>613</v>
      </c>
      <c r="E36" s="70">
        <v>7.7</v>
      </c>
      <c r="F36" s="71" t="s">
        <v>29</v>
      </c>
      <c r="G36" s="71" t="s">
        <v>30</v>
      </c>
      <c r="H36" s="72" t="s">
        <v>31</v>
      </c>
      <c r="I36" s="71" t="s">
        <v>105</v>
      </c>
      <c r="J36" s="274">
        <v>11</v>
      </c>
      <c r="K36" s="253">
        <v>32</v>
      </c>
      <c r="L36" s="275"/>
      <c r="M36" s="244">
        <f t="shared" si="0"/>
        <v>0</v>
      </c>
      <c r="N36" s="302"/>
    </row>
    <row r="37" spans="1:14">
      <c r="A37" s="71">
        <v>13</v>
      </c>
      <c r="B37" s="11" t="s">
        <v>312</v>
      </c>
      <c r="C37" s="30" t="s">
        <v>544</v>
      </c>
      <c r="D37" s="105" t="s">
        <v>79</v>
      </c>
      <c r="E37" s="106">
        <v>7.3</v>
      </c>
      <c r="F37" s="107" t="s">
        <v>29</v>
      </c>
      <c r="G37" s="107" t="s">
        <v>30</v>
      </c>
      <c r="H37" s="108" t="s">
        <v>31</v>
      </c>
      <c r="I37" s="284" t="s">
        <v>117</v>
      </c>
      <c r="J37" s="274">
        <v>11</v>
      </c>
      <c r="K37" s="253">
        <v>32</v>
      </c>
      <c r="L37" s="275"/>
      <c r="M37" s="244">
        <f t="shared" si="0"/>
        <v>0</v>
      </c>
      <c r="N37" s="302"/>
    </row>
    <row r="38" spans="1:14">
      <c r="A38" s="71">
        <v>14</v>
      </c>
      <c r="B38" s="11" t="s">
        <v>222</v>
      </c>
      <c r="C38" s="6" t="s">
        <v>663</v>
      </c>
      <c r="D38" s="69" t="s">
        <v>342</v>
      </c>
      <c r="E38" s="70">
        <v>7.1</v>
      </c>
      <c r="F38" s="71" t="s">
        <v>29</v>
      </c>
      <c r="G38" s="71" t="s">
        <v>30</v>
      </c>
      <c r="H38" s="72" t="s">
        <v>31</v>
      </c>
      <c r="I38" s="71" t="s">
        <v>206</v>
      </c>
      <c r="J38" s="274">
        <v>11</v>
      </c>
      <c r="K38" s="253">
        <v>32</v>
      </c>
      <c r="L38" s="275"/>
      <c r="M38" s="244">
        <f t="shared" si="0"/>
        <v>0</v>
      </c>
      <c r="N38" s="302"/>
    </row>
    <row r="39" spans="1:14">
      <c r="A39" s="71">
        <v>15</v>
      </c>
      <c r="B39" s="11" t="s">
        <v>228</v>
      </c>
      <c r="C39" s="6" t="s">
        <v>665</v>
      </c>
      <c r="D39" s="69" t="s">
        <v>607</v>
      </c>
      <c r="E39" s="70">
        <v>7.1</v>
      </c>
      <c r="F39" s="71" t="s">
        <v>53</v>
      </c>
      <c r="G39" s="71" t="s">
        <v>30</v>
      </c>
      <c r="H39" s="72" t="s">
        <v>31</v>
      </c>
      <c r="I39" s="71" t="s">
        <v>182</v>
      </c>
      <c r="J39" s="274">
        <v>10.5</v>
      </c>
      <c r="K39" s="253">
        <v>35</v>
      </c>
      <c r="L39" s="275"/>
      <c r="M39" s="244">
        <f t="shared" si="0"/>
        <v>0</v>
      </c>
      <c r="N39" s="302"/>
    </row>
    <row r="40" spans="1:14">
      <c r="A40" s="71">
        <v>16</v>
      </c>
      <c r="B40" s="11" t="s">
        <v>299</v>
      </c>
      <c r="C40" s="6" t="s">
        <v>666</v>
      </c>
      <c r="D40" s="69" t="s">
        <v>275</v>
      </c>
      <c r="E40" s="70">
        <v>7.3</v>
      </c>
      <c r="F40" s="71" t="s">
        <v>53</v>
      </c>
      <c r="G40" s="71" t="s">
        <v>164</v>
      </c>
      <c r="H40" s="72" t="s">
        <v>31</v>
      </c>
      <c r="I40" s="71" t="s">
        <v>93</v>
      </c>
      <c r="J40" s="274">
        <v>10.5</v>
      </c>
      <c r="K40" s="253">
        <v>35</v>
      </c>
      <c r="L40" s="275"/>
      <c r="M40" s="244">
        <f t="shared" si="0"/>
        <v>0</v>
      </c>
      <c r="N40" s="302"/>
    </row>
    <row r="41" spans="1:14">
      <c r="A41" s="71">
        <v>17</v>
      </c>
      <c r="B41" s="11" t="s">
        <v>344</v>
      </c>
      <c r="C41" s="6" t="s">
        <v>667</v>
      </c>
      <c r="D41" s="69" t="s">
        <v>668</v>
      </c>
      <c r="E41" s="70">
        <v>7.4</v>
      </c>
      <c r="F41" s="71" t="s">
        <v>72</v>
      </c>
      <c r="G41" s="71" t="s">
        <v>73</v>
      </c>
      <c r="H41" s="72" t="s">
        <v>31</v>
      </c>
      <c r="I41" s="71" t="s">
        <v>74</v>
      </c>
      <c r="J41" s="274">
        <v>10.5</v>
      </c>
      <c r="K41" s="253">
        <v>35</v>
      </c>
      <c r="L41" s="275"/>
      <c r="M41" s="244">
        <f t="shared" si="0"/>
        <v>0</v>
      </c>
      <c r="N41" s="302"/>
    </row>
    <row r="42" spans="1:14">
      <c r="A42" s="71">
        <v>18</v>
      </c>
      <c r="B42" s="11" t="s">
        <v>199</v>
      </c>
      <c r="C42" s="30" t="s">
        <v>669</v>
      </c>
      <c r="D42" s="105" t="s">
        <v>670</v>
      </c>
      <c r="E42" s="106">
        <v>7.2</v>
      </c>
      <c r="F42" s="107" t="s">
        <v>29</v>
      </c>
      <c r="G42" s="107" t="s">
        <v>30</v>
      </c>
      <c r="H42" s="108" t="s">
        <v>31</v>
      </c>
      <c r="I42" s="284" t="s">
        <v>32</v>
      </c>
      <c r="J42" s="274">
        <v>10.5</v>
      </c>
      <c r="K42" s="253">
        <v>35</v>
      </c>
      <c r="L42" s="275"/>
      <c r="M42" s="244">
        <f t="shared" si="0"/>
        <v>0</v>
      </c>
      <c r="N42" s="302"/>
    </row>
    <row r="43" spans="1:14">
      <c r="A43" s="71">
        <v>1</v>
      </c>
      <c r="B43" s="11" t="s">
        <v>414</v>
      </c>
      <c r="C43" s="30" t="s">
        <v>671</v>
      </c>
      <c r="D43" s="105" t="s">
        <v>672</v>
      </c>
      <c r="E43" s="106">
        <v>7.3</v>
      </c>
      <c r="F43" s="107" t="s">
        <v>29</v>
      </c>
      <c r="G43" s="107" t="s">
        <v>30</v>
      </c>
      <c r="H43" s="108" t="s">
        <v>31</v>
      </c>
      <c r="I43" s="284" t="s">
        <v>32</v>
      </c>
      <c r="J43" s="274">
        <v>10.5</v>
      </c>
      <c r="K43" s="253">
        <v>35</v>
      </c>
      <c r="L43" s="275"/>
      <c r="M43" s="244">
        <f t="shared" si="0"/>
        <v>0</v>
      </c>
      <c r="N43" s="302"/>
    </row>
    <row r="44" spans="1:14">
      <c r="A44" s="103">
        <v>2</v>
      </c>
      <c r="B44" s="28" t="s">
        <v>380</v>
      </c>
      <c r="C44" s="29" t="s">
        <v>573</v>
      </c>
      <c r="D44" s="101" t="s">
        <v>366</v>
      </c>
      <c r="E44" s="102">
        <v>7.7</v>
      </c>
      <c r="F44" s="103" t="s">
        <v>29</v>
      </c>
      <c r="G44" s="103" t="s">
        <v>30</v>
      </c>
      <c r="H44" s="104" t="s">
        <v>31</v>
      </c>
      <c r="I44" s="71" t="s">
        <v>105</v>
      </c>
      <c r="J44" s="274">
        <v>10.5</v>
      </c>
      <c r="K44" s="253">
        <v>35</v>
      </c>
      <c r="L44" s="275"/>
      <c r="M44" s="244">
        <f t="shared" si="0"/>
        <v>0</v>
      </c>
      <c r="N44" s="302"/>
    </row>
    <row r="45" spans="1:14">
      <c r="A45" s="71">
        <v>3</v>
      </c>
      <c r="B45" s="11" t="s">
        <v>237</v>
      </c>
      <c r="C45" s="6" t="s">
        <v>673</v>
      </c>
      <c r="D45" s="69" t="s">
        <v>674</v>
      </c>
      <c r="E45" s="70">
        <v>7.1</v>
      </c>
      <c r="F45" s="71" t="s">
        <v>29</v>
      </c>
      <c r="G45" s="71" t="s">
        <v>30</v>
      </c>
      <c r="H45" s="72" t="s">
        <v>31</v>
      </c>
      <c r="I45" s="71" t="s">
        <v>80</v>
      </c>
      <c r="J45" s="274">
        <v>10.5</v>
      </c>
      <c r="K45" s="253">
        <v>35</v>
      </c>
      <c r="L45" s="275"/>
      <c r="M45" s="295"/>
      <c r="N45" s="302"/>
    </row>
    <row r="46" spans="1:14">
      <c r="A46" s="71">
        <v>4</v>
      </c>
      <c r="B46" s="11" t="s">
        <v>395</v>
      </c>
      <c r="C46" s="30" t="s">
        <v>675</v>
      </c>
      <c r="D46" s="105" t="s">
        <v>676</v>
      </c>
      <c r="E46" s="106">
        <v>7.2</v>
      </c>
      <c r="F46" s="107" t="s">
        <v>29</v>
      </c>
      <c r="G46" s="107" t="s">
        <v>30</v>
      </c>
      <c r="H46" s="108" t="s">
        <v>31</v>
      </c>
      <c r="I46" s="284" t="s">
        <v>117</v>
      </c>
      <c r="J46" s="274">
        <v>10</v>
      </c>
      <c r="K46" s="253">
        <v>42</v>
      </c>
      <c r="L46" s="275"/>
      <c r="M46" s="295"/>
      <c r="N46" s="302"/>
    </row>
    <row r="47" spans="1:14">
      <c r="A47" s="71">
        <v>5</v>
      </c>
      <c r="B47" s="11" t="s">
        <v>596</v>
      </c>
      <c r="C47" s="6" t="s">
        <v>678</v>
      </c>
      <c r="D47" s="69" t="s">
        <v>212</v>
      </c>
      <c r="E47" s="70">
        <v>7.4</v>
      </c>
      <c r="F47" s="71" t="s">
        <v>29</v>
      </c>
      <c r="G47" s="71" t="s">
        <v>30</v>
      </c>
      <c r="H47" s="72" t="s">
        <v>31</v>
      </c>
      <c r="I47" s="71" t="s">
        <v>105</v>
      </c>
      <c r="J47" s="274">
        <v>10</v>
      </c>
      <c r="K47" s="253">
        <v>42</v>
      </c>
      <c r="L47" s="275"/>
      <c r="M47" s="295"/>
      <c r="N47" s="302"/>
    </row>
    <row r="48" spans="1:14">
      <c r="A48" s="71">
        <v>6</v>
      </c>
      <c r="B48" s="11" t="s">
        <v>680</v>
      </c>
      <c r="C48" s="6" t="s">
        <v>681</v>
      </c>
      <c r="D48" s="69" t="s">
        <v>66</v>
      </c>
      <c r="E48" s="70">
        <v>7.1</v>
      </c>
      <c r="F48" s="71" t="s">
        <v>29</v>
      </c>
      <c r="G48" s="71" t="s">
        <v>30</v>
      </c>
      <c r="H48" s="72" t="s">
        <v>31</v>
      </c>
      <c r="I48" s="71" t="s">
        <v>167</v>
      </c>
      <c r="J48" s="274">
        <v>9.5</v>
      </c>
      <c r="K48" s="253">
        <v>44</v>
      </c>
      <c r="L48" s="275"/>
      <c r="M48" s="295"/>
      <c r="N48" s="302"/>
    </row>
    <row r="49" spans="1:14">
      <c r="A49" s="103">
        <v>7</v>
      </c>
      <c r="B49" s="11" t="s">
        <v>444</v>
      </c>
      <c r="C49" s="30" t="s">
        <v>682</v>
      </c>
      <c r="D49" s="105" t="s">
        <v>683</v>
      </c>
      <c r="E49" s="106">
        <v>7.2</v>
      </c>
      <c r="F49" s="107" t="s">
        <v>29</v>
      </c>
      <c r="G49" s="107" t="s">
        <v>30</v>
      </c>
      <c r="H49" s="108" t="s">
        <v>31</v>
      </c>
      <c r="I49" s="284" t="s">
        <v>133</v>
      </c>
      <c r="J49" s="274">
        <v>9.5</v>
      </c>
      <c r="K49" s="253">
        <v>44</v>
      </c>
      <c r="L49" s="275"/>
      <c r="M49" s="295"/>
      <c r="N49" s="302"/>
    </row>
    <row r="50" spans="1:14">
      <c r="A50" s="71">
        <v>8</v>
      </c>
      <c r="B50" s="11" t="s">
        <v>202</v>
      </c>
      <c r="C50" s="30" t="s">
        <v>685</v>
      </c>
      <c r="D50" s="105" t="s">
        <v>423</v>
      </c>
      <c r="E50" s="106">
        <v>7.2</v>
      </c>
      <c r="F50" s="107" t="s">
        <v>29</v>
      </c>
      <c r="G50" s="107" t="s">
        <v>30</v>
      </c>
      <c r="H50" s="108" t="s">
        <v>31</v>
      </c>
      <c r="I50" s="284" t="s">
        <v>100</v>
      </c>
      <c r="J50" s="274">
        <v>9</v>
      </c>
      <c r="K50" s="253">
        <v>46</v>
      </c>
      <c r="L50" s="275"/>
      <c r="M50" s="295"/>
      <c r="N50" s="302"/>
    </row>
    <row r="51" spans="1:14">
      <c r="A51" s="71">
        <v>9</v>
      </c>
      <c r="B51" s="11" t="s">
        <v>347</v>
      </c>
      <c r="C51" s="6" t="s">
        <v>686</v>
      </c>
      <c r="D51" s="69" t="s">
        <v>42</v>
      </c>
      <c r="E51" s="70">
        <v>7.2</v>
      </c>
      <c r="F51" s="71" t="s">
        <v>53</v>
      </c>
      <c r="G51" s="71" t="s">
        <v>30</v>
      </c>
      <c r="H51" s="72" t="s">
        <v>31</v>
      </c>
      <c r="I51" s="71" t="s">
        <v>182</v>
      </c>
      <c r="J51" s="274">
        <v>9</v>
      </c>
      <c r="K51" s="253">
        <v>46</v>
      </c>
      <c r="L51" s="275"/>
      <c r="M51" s="295"/>
      <c r="N51" s="302"/>
    </row>
    <row r="52" spans="1:14">
      <c r="A52" s="71">
        <v>10</v>
      </c>
      <c r="B52" s="11" t="s">
        <v>150</v>
      </c>
      <c r="C52" s="30" t="s">
        <v>687</v>
      </c>
      <c r="D52" s="105" t="s">
        <v>275</v>
      </c>
      <c r="E52" s="106">
        <v>7.3</v>
      </c>
      <c r="F52" s="107" t="s">
        <v>29</v>
      </c>
      <c r="G52" s="107" t="s">
        <v>30</v>
      </c>
      <c r="H52" s="108" t="s">
        <v>31</v>
      </c>
      <c r="I52" s="284" t="s">
        <v>32</v>
      </c>
      <c r="J52" s="274">
        <v>8.5</v>
      </c>
      <c r="K52" s="253">
        <v>48</v>
      </c>
      <c r="L52" s="275"/>
      <c r="M52" s="295"/>
      <c r="N52" s="302"/>
    </row>
    <row r="53" spans="1:14">
      <c r="A53" s="71">
        <v>11</v>
      </c>
      <c r="B53" s="11" t="s">
        <v>254</v>
      </c>
      <c r="C53" s="6" t="s">
        <v>688</v>
      </c>
      <c r="D53" s="69" t="s">
        <v>62</v>
      </c>
      <c r="E53" s="70">
        <v>7.4</v>
      </c>
      <c r="F53" s="71" t="s">
        <v>72</v>
      </c>
      <c r="G53" s="71" t="s">
        <v>73</v>
      </c>
      <c r="H53" s="72" t="s">
        <v>31</v>
      </c>
      <c r="I53" s="71" t="s">
        <v>74</v>
      </c>
      <c r="J53" s="274">
        <v>8</v>
      </c>
      <c r="K53" s="253">
        <v>49</v>
      </c>
      <c r="L53" s="275"/>
      <c r="M53" s="295"/>
      <c r="N53" s="302"/>
    </row>
    <row r="54" spans="1:14">
      <c r="A54" s="103">
        <v>12</v>
      </c>
      <c r="B54" s="11" t="s">
        <v>75</v>
      </c>
      <c r="C54" s="30" t="s">
        <v>689</v>
      </c>
      <c r="D54" s="105" t="s">
        <v>423</v>
      </c>
      <c r="E54" s="106">
        <v>7.3</v>
      </c>
      <c r="F54" s="107" t="s">
        <v>29</v>
      </c>
      <c r="G54" s="107" t="s">
        <v>30</v>
      </c>
      <c r="H54" s="108" t="s">
        <v>31</v>
      </c>
      <c r="I54" s="284" t="s">
        <v>32</v>
      </c>
      <c r="J54" s="274">
        <v>8</v>
      </c>
      <c r="K54" s="253">
        <v>49</v>
      </c>
      <c r="L54" s="275"/>
      <c r="M54" s="295"/>
      <c r="N54" s="302"/>
    </row>
    <row r="55" spans="1:14">
      <c r="A55" s="71">
        <v>13</v>
      </c>
      <c r="B55" s="11" t="s">
        <v>321</v>
      </c>
      <c r="C55" s="30" t="s">
        <v>690</v>
      </c>
      <c r="D55" s="105" t="s">
        <v>149</v>
      </c>
      <c r="E55" s="106">
        <v>7.2</v>
      </c>
      <c r="F55" s="107" t="s">
        <v>29</v>
      </c>
      <c r="G55" s="107" t="s">
        <v>30</v>
      </c>
      <c r="H55" s="108" t="s">
        <v>31</v>
      </c>
      <c r="I55" s="284" t="s">
        <v>100</v>
      </c>
      <c r="J55" s="274">
        <v>8</v>
      </c>
      <c r="K55" s="253">
        <v>49</v>
      </c>
      <c r="L55" s="275"/>
      <c r="M55" s="295"/>
      <c r="N55" s="302"/>
    </row>
    <row r="56" spans="1:14">
      <c r="A56" s="71">
        <v>14</v>
      </c>
      <c r="B56" s="11" t="s">
        <v>418</v>
      </c>
      <c r="C56" s="30" t="s">
        <v>691</v>
      </c>
      <c r="D56" s="105" t="s">
        <v>42</v>
      </c>
      <c r="E56" s="106">
        <v>7.2</v>
      </c>
      <c r="F56" s="107" t="s">
        <v>29</v>
      </c>
      <c r="G56" s="107" t="s">
        <v>30</v>
      </c>
      <c r="H56" s="108" t="s">
        <v>31</v>
      </c>
      <c r="I56" s="284" t="s">
        <v>133</v>
      </c>
      <c r="J56" s="274">
        <v>8</v>
      </c>
      <c r="K56" s="253">
        <v>49</v>
      </c>
      <c r="L56" s="275"/>
      <c r="M56" s="295"/>
      <c r="N56" s="302"/>
    </row>
    <row r="57" spans="1:14">
      <c r="A57" s="71">
        <v>15</v>
      </c>
      <c r="B57" s="11" t="s">
        <v>375</v>
      </c>
      <c r="C57" s="6" t="s">
        <v>214</v>
      </c>
      <c r="D57" s="69" t="s">
        <v>155</v>
      </c>
      <c r="E57" s="70">
        <v>7.1</v>
      </c>
      <c r="F57" s="71" t="s">
        <v>53</v>
      </c>
      <c r="G57" s="71" t="s">
        <v>164</v>
      </c>
      <c r="H57" s="72" t="s">
        <v>31</v>
      </c>
      <c r="I57" s="71" t="s">
        <v>93</v>
      </c>
      <c r="J57" s="274">
        <v>8</v>
      </c>
      <c r="K57" s="253">
        <v>49</v>
      </c>
      <c r="L57" s="275"/>
      <c r="M57" s="295"/>
      <c r="N57" s="302"/>
    </row>
    <row r="58" spans="1:14">
      <c r="A58" s="71">
        <v>16</v>
      </c>
      <c r="B58" s="11" t="s">
        <v>85</v>
      </c>
      <c r="C58" s="6" t="s">
        <v>640</v>
      </c>
      <c r="D58" s="69" t="s">
        <v>192</v>
      </c>
      <c r="E58" s="70">
        <v>7.3</v>
      </c>
      <c r="F58" s="71" t="s">
        <v>29</v>
      </c>
      <c r="G58" s="71" t="s">
        <v>30</v>
      </c>
      <c r="H58" s="72" t="s">
        <v>31</v>
      </c>
      <c r="I58" s="71" t="s">
        <v>80</v>
      </c>
      <c r="J58" s="274">
        <v>8</v>
      </c>
      <c r="K58" s="253">
        <v>49</v>
      </c>
      <c r="L58" s="275"/>
      <c r="M58" s="295"/>
      <c r="N58" s="302"/>
    </row>
    <row r="59" spans="1:14">
      <c r="A59" s="103">
        <v>17</v>
      </c>
      <c r="B59" s="11" t="s">
        <v>94</v>
      </c>
      <c r="C59" s="6" t="s">
        <v>693</v>
      </c>
      <c r="D59" s="69" t="s">
        <v>155</v>
      </c>
      <c r="E59" s="70">
        <v>7.2</v>
      </c>
      <c r="F59" s="71" t="s">
        <v>29</v>
      </c>
      <c r="G59" s="71" t="s">
        <v>30</v>
      </c>
      <c r="H59" s="72" t="s">
        <v>31</v>
      </c>
      <c r="I59" s="71" t="s">
        <v>206</v>
      </c>
      <c r="J59" s="274">
        <v>7.5</v>
      </c>
      <c r="K59" s="253">
        <v>55</v>
      </c>
      <c r="L59" s="275"/>
      <c r="M59" s="295"/>
      <c r="N59" s="302"/>
    </row>
    <row r="60" spans="1:14">
      <c r="A60" s="71">
        <v>18</v>
      </c>
      <c r="B60" s="11" t="s">
        <v>157</v>
      </c>
      <c r="C60" s="6" t="s">
        <v>694</v>
      </c>
      <c r="D60" s="69" t="s">
        <v>606</v>
      </c>
      <c r="E60" s="70">
        <v>7.3</v>
      </c>
      <c r="F60" s="71" t="s">
        <v>29</v>
      </c>
      <c r="G60" s="71" t="s">
        <v>30</v>
      </c>
      <c r="H60" s="72" t="s">
        <v>31</v>
      </c>
      <c r="I60" s="71" t="s">
        <v>80</v>
      </c>
      <c r="J60" s="274">
        <v>7</v>
      </c>
      <c r="K60" s="253">
        <v>56</v>
      </c>
      <c r="L60" s="275"/>
      <c r="M60" s="295"/>
      <c r="N60" s="302"/>
    </row>
    <row r="61" spans="1:14">
      <c r="A61" s="71">
        <v>19</v>
      </c>
      <c r="B61" s="11" t="s">
        <v>393</v>
      </c>
      <c r="C61" s="6" t="s">
        <v>695</v>
      </c>
      <c r="D61" s="69" t="s">
        <v>595</v>
      </c>
      <c r="E61" s="70">
        <v>7.1</v>
      </c>
      <c r="F61" s="71" t="s">
        <v>29</v>
      </c>
      <c r="G61" s="71" t="s">
        <v>30</v>
      </c>
      <c r="H61" s="72" t="s">
        <v>31</v>
      </c>
      <c r="I61" s="71" t="s">
        <v>230</v>
      </c>
      <c r="J61" s="274">
        <v>7</v>
      </c>
      <c r="K61" s="253">
        <v>56</v>
      </c>
      <c r="L61" s="275"/>
      <c r="M61" s="295"/>
      <c r="N61" s="302"/>
    </row>
    <row r="62" spans="1:14">
      <c r="A62" s="71">
        <v>20</v>
      </c>
      <c r="B62" s="28" t="s">
        <v>97</v>
      </c>
      <c r="C62" s="31" t="s">
        <v>696</v>
      </c>
      <c r="D62" s="109" t="s">
        <v>163</v>
      </c>
      <c r="E62" s="110">
        <v>7.1</v>
      </c>
      <c r="F62" s="111" t="s">
        <v>29</v>
      </c>
      <c r="G62" s="111" t="s">
        <v>30</v>
      </c>
      <c r="H62" s="112" t="s">
        <v>31</v>
      </c>
      <c r="I62" s="284" t="s">
        <v>172</v>
      </c>
      <c r="J62" s="274">
        <v>6.5</v>
      </c>
      <c r="K62" s="253">
        <v>58</v>
      </c>
      <c r="L62" s="275"/>
      <c r="M62" s="295"/>
      <c r="N62" s="302"/>
    </row>
    <row r="63" spans="1:14">
      <c r="A63" s="71">
        <v>21</v>
      </c>
      <c r="B63" s="11" t="s">
        <v>369</v>
      </c>
      <c r="C63" s="6" t="s">
        <v>697</v>
      </c>
      <c r="D63" s="105" t="s">
        <v>698</v>
      </c>
      <c r="E63" s="106">
        <v>7.1</v>
      </c>
      <c r="F63" s="107" t="s">
        <v>29</v>
      </c>
      <c r="G63" s="107" t="s">
        <v>30</v>
      </c>
      <c r="H63" s="108" t="s">
        <v>31</v>
      </c>
      <c r="I63" s="284" t="s">
        <v>122</v>
      </c>
      <c r="J63" s="274">
        <v>6.5</v>
      </c>
      <c r="K63" s="253">
        <v>58</v>
      </c>
      <c r="L63" s="275"/>
      <c r="M63" s="295"/>
      <c r="N63" s="302"/>
    </row>
    <row r="64" spans="1:14">
      <c r="A64" s="103">
        <v>22</v>
      </c>
      <c r="B64" s="11" t="s">
        <v>325</v>
      </c>
      <c r="C64" s="30" t="s">
        <v>699</v>
      </c>
      <c r="D64" s="105" t="s">
        <v>423</v>
      </c>
      <c r="E64" s="106">
        <v>7.2</v>
      </c>
      <c r="F64" s="107" t="s">
        <v>29</v>
      </c>
      <c r="G64" s="107" t="s">
        <v>30</v>
      </c>
      <c r="H64" s="108" t="s">
        <v>31</v>
      </c>
      <c r="I64" s="284" t="s">
        <v>100</v>
      </c>
      <c r="J64" s="274">
        <v>6.5</v>
      </c>
      <c r="K64" s="253">
        <v>58</v>
      </c>
      <c r="L64" s="275"/>
      <c r="M64" s="295"/>
      <c r="N64" s="302"/>
    </row>
    <row r="65" spans="13:14">
      <c r="M65" s="295"/>
      <c r="N65" s="302"/>
    </row>
    <row r="66" spans="13:14">
      <c r="M66" s="295"/>
      <c r="N66" s="302"/>
    </row>
    <row r="67" spans="13:14">
      <c r="M67" s="295"/>
      <c r="N67" s="302"/>
    </row>
    <row r="68" spans="13:14">
      <c r="M68" s="295"/>
      <c r="N68" s="302"/>
    </row>
    <row r="426" spans="2:40" s="248" customFormat="1">
      <c r="B426" s="278"/>
      <c r="E426" s="279"/>
      <c r="J426" s="247"/>
      <c r="K426" s="244"/>
      <c r="M426" s="244"/>
      <c r="N426" s="244"/>
      <c r="O426" s="322"/>
      <c r="P426" s="322"/>
      <c r="Q426" s="322"/>
      <c r="R426" s="322"/>
      <c r="S426" s="322"/>
      <c r="T426" s="244"/>
      <c r="U426" s="244"/>
      <c r="V426" s="244"/>
      <c r="W426" s="244"/>
      <c r="X426" s="244"/>
      <c r="Y426" s="244"/>
      <c r="Z426" s="244"/>
      <c r="AA426" s="244"/>
      <c r="AB426" s="244"/>
      <c r="AC426" s="244"/>
      <c r="AD426" s="244"/>
      <c r="AE426" s="244"/>
      <c r="AF426" s="244"/>
      <c r="AG426" s="244"/>
      <c r="AH426" s="244"/>
      <c r="AI426" s="244"/>
      <c r="AJ426" s="244"/>
      <c r="AK426" s="244"/>
      <c r="AL426" s="244"/>
      <c r="AM426" s="244"/>
      <c r="AN426" s="244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2">
    <dataValidation type="list" allowBlank="1" showInputMessage="1" showErrorMessage="1" sqref="H26:H44">
      <formula1>"To, Lý, Ho, Si, TA, Ti, NV, Su, Di"</formula1>
    </dataValidation>
    <dataValidation type="list" allowBlank="1" showInputMessage="1" showErrorMessage="1" sqref="H45:H64 H5:H25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N79"/>
  <sheetViews>
    <sheetView topLeftCell="E1" zoomScale="130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1361</v>
      </c>
      <c r="G3" s="368"/>
      <c r="H3" s="252" t="s">
        <v>820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156">
        <v>1</v>
      </c>
      <c r="B5" s="43" t="s">
        <v>1078</v>
      </c>
      <c r="C5" s="145" t="s">
        <v>1079</v>
      </c>
      <c r="D5" s="146" t="s">
        <v>323</v>
      </c>
      <c r="E5" s="147">
        <v>8.1999999999999993</v>
      </c>
      <c r="F5" s="77" t="s">
        <v>29</v>
      </c>
      <c r="G5" s="77" t="s">
        <v>30</v>
      </c>
      <c r="H5" s="91" t="s">
        <v>31</v>
      </c>
      <c r="I5" s="13" t="s">
        <v>58</v>
      </c>
      <c r="J5" s="274">
        <v>15.5</v>
      </c>
      <c r="K5" s="253">
        <v>1</v>
      </c>
      <c r="L5" s="275" t="s">
        <v>18</v>
      </c>
      <c r="M5" s="244">
        <f t="shared" ref="M5:M44" si="0">IF(L5="I",2,IF(L5="II",1.5,IF(L5="III",1,IF(L5="KK",0.5,0))))</f>
        <v>2</v>
      </c>
      <c r="N5" s="303" t="s">
        <v>206</v>
      </c>
      <c r="O5" s="325">
        <f t="shared" ref="O5:O21" si="1">SUMIF($I$5:$I$68,$N5,J$5:J$68)</f>
        <v>6.75</v>
      </c>
      <c r="P5" s="325">
        <f t="shared" ref="P5:P21" si="2">SUMIF($I$5:$I$68,$N5,M$5:M$68)</f>
        <v>0</v>
      </c>
      <c r="Q5" s="325">
        <f>O5+P5</f>
        <v>6.75</v>
      </c>
      <c r="R5" s="325">
        <f>ROUND(Q5/U5,2)</f>
        <v>6.75</v>
      </c>
      <c r="S5" s="325">
        <f>RANK(R5,R$5:R$21)</f>
        <v>14</v>
      </c>
      <c r="U5" s="253">
        <f>COUNTIF($I$5:$I$68,$N5)</f>
        <v>1</v>
      </c>
    </row>
    <row r="6" spans="1:21">
      <c r="A6" s="156">
        <v>2</v>
      </c>
      <c r="B6" s="43" t="s">
        <v>1080</v>
      </c>
      <c r="C6" s="145" t="s">
        <v>1081</v>
      </c>
      <c r="D6" s="146" t="s">
        <v>607</v>
      </c>
      <c r="E6" s="147">
        <v>8.1999999999999993</v>
      </c>
      <c r="F6" s="77" t="s">
        <v>29</v>
      </c>
      <c r="G6" s="77" t="s">
        <v>30</v>
      </c>
      <c r="H6" s="91" t="s">
        <v>31</v>
      </c>
      <c r="I6" s="13" t="s">
        <v>37</v>
      </c>
      <c r="J6" s="274">
        <v>13.5</v>
      </c>
      <c r="K6" s="253">
        <v>2</v>
      </c>
      <c r="L6" s="275" t="s">
        <v>19</v>
      </c>
      <c r="M6" s="244">
        <f t="shared" si="0"/>
        <v>1.5</v>
      </c>
      <c r="N6" s="303" t="s">
        <v>93</v>
      </c>
      <c r="O6" s="325">
        <f t="shared" si="1"/>
        <v>18.25</v>
      </c>
      <c r="P6" s="325">
        <f t="shared" si="2"/>
        <v>0</v>
      </c>
      <c r="Q6" s="325">
        <f t="shared" ref="Q6:Q21" si="3">O6+P6</f>
        <v>18.25</v>
      </c>
      <c r="R6" s="325">
        <f t="shared" ref="R6:R21" si="4">ROUND(Q6/U6,2)</f>
        <v>6.08</v>
      </c>
      <c r="S6" s="325">
        <f t="shared" ref="S6:S21" si="5">RANK(R6,R$5:R$21)</f>
        <v>16</v>
      </c>
      <c r="U6" s="253">
        <f t="shared" ref="U6:U21" si="6">COUNTIF($I$5:$I$68,$N6)</f>
        <v>3</v>
      </c>
    </row>
    <row r="7" spans="1:21">
      <c r="A7" s="156">
        <v>3</v>
      </c>
      <c r="B7" s="43" t="s">
        <v>842</v>
      </c>
      <c r="C7" s="145" t="s">
        <v>197</v>
      </c>
      <c r="D7" s="146" t="s">
        <v>674</v>
      </c>
      <c r="E7" s="147">
        <v>8.1</v>
      </c>
      <c r="F7" s="77" t="s">
        <v>29</v>
      </c>
      <c r="G7" s="77" t="s">
        <v>30</v>
      </c>
      <c r="H7" s="91" t="s">
        <v>31</v>
      </c>
      <c r="I7" s="13" t="s">
        <v>167</v>
      </c>
      <c r="J7" s="274">
        <v>12.5</v>
      </c>
      <c r="K7" s="253">
        <v>3</v>
      </c>
      <c r="L7" s="275" t="s">
        <v>19</v>
      </c>
      <c r="M7" s="244">
        <f t="shared" si="0"/>
        <v>1.5</v>
      </c>
      <c r="N7" s="303" t="s">
        <v>182</v>
      </c>
      <c r="O7" s="325">
        <f t="shared" si="1"/>
        <v>20.25</v>
      </c>
      <c r="P7" s="325">
        <f t="shared" si="2"/>
        <v>0</v>
      </c>
      <c r="Q7" s="325">
        <f t="shared" si="3"/>
        <v>20.25</v>
      </c>
      <c r="R7" s="325">
        <f t="shared" si="4"/>
        <v>5.0599999999999996</v>
      </c>
      <c r="S7" s="325">
        <f t="shared" si="5"/>
        <v>17</v>
      </c>
      <c r="U7" s="253">
        <f t="shared" si="6"/>
        <v>4</v>
      </c>
    </row>
    <row r="8" spans="1:21">
      <c r="A8" s="156">
        <v>4</v>
      </c>
      <c r="B8" s="43" t="s">
        <v>888</v>
      </c>
      <c r="C8" s="145" t="s">
        <v>148</v>
      </c>
      <c r="D8" s="146" t="s">
        <v>201</v>
      </c>
      <c r="E8" s="147">
        <v>8.8000000000000007</v>
      </c>
      <c r="F8" s="77" t="s">
        <v>29</v>
      </c>
      <c r="G8" s="77" t="s">
        <v>30</v>
      </c>
      <c r="H8" s="91" t="s">
        <v>31</v>
      </c>
      <c r="I8" s="13" t="s">
        <v>105</v>
      </c>
      <c r="J8" s="274">
        <v>12.5</v>
      </c>
      <c r="K8" s="253">
        <v>3</v>
      </c>
      <c r="L8" s="275" t="s">
        <v>19</v>
      </c>
      <c r="M8" s="244">
        <f t="shared" si="0"/>
        <v>1.5</v>
      </c>
      <c r="N8" s="303" t="s">
        <v>230</v>
      </c>
      <c r="O8" s="325">
        <f t="shared" si="1"/>
        <v>18.75</v>
      </c>
      <c r="P8" s="325">
        <f t="shared" si="2"/>
        <v>0</v>
      </c>
      <c r="Q8" s="325">
        <f t="shared" si="3"/>
        <v>18.75</v>
      </c>
      <c r="R8" s="325">
        <f t="shared" si="4"/>
        <v>6.25</v>
      </c>
      <c r="S8" s="325">
        <f t="shared" si="5"/>
        <v>15</v>
      </c>
      <c r="U8" s="253">
        <f t="shared" si="6"/>
        <v>3</v>
      </c>
    </row>
    <row r="9" spans="1:21">
      <c r="A9" s="156">
        <v>5</v>
      </c>
      <c r="B9" s="43" t="s">
        <v>1055</v>
      </c>
      <c r="C9" s="145" t="s">
        <v>1082</v>
      </c>
      <c r="D9" s="146" t="s">
        <v>205</v>
      </c>
      <c r="E9" s="147">
        <v>8.6</v>
      </c>
      <c r="F9" s="77" t="s">
        <v>29</v>
      </c>
      <c r="G9" s="77" t="s">
        <v>30</v>
      </c>
      <c r="H9" s="91" t="s">
        <v>31</v>
      </c>
      <c r="I9" s="13" t="s">
        <v>58</v>
      </c>
      <c r="J9" s="274">
        <v>11.25</v>
      </c>
      <c r="K9" s="253">
        <v>5</v>
      </c>
      <c r="L9" s="275" t="s">
        <v>20</v>
      </c>
      <c r="M9" s="244">
        <f t="shared" si="0"/>
        <v>1</v>
      </c>
      <c r="N9" s="303" t="s">
        <v>74</v>
      </c>
      <c r="O9" s="325">
        <f t="shared" si="1"/>
        <v>24.75</v>
      </c>
      <c r="P9" s="325">
        <f t="shared" si="2"/>
        <v>1.5</v>
      </c>
      <c r="Q9" s="325">
        <f t="shared" si="3"/>
        <v>26.25</v>
      </c>
      <c r="R9" s="325">
        <f t="shared" si="4"/>
        <v>8.75</v>
      </c>
      <c r="S9" s="325">
        <f t="shared" si="5"/>
        <v>5</v>
      </c>
      <c r="U9" s="253">
        <f t="shared" si="6"/>
        <v>3</v>
      </c>
    </row>
    <row r="10" spans="1:21">
      <c r="A10" s="156">
        <v>6</v>
      </c>
      <c r="B10" s="43" t="s">
        <v>1083</v>
      </c>
      <c r="C10" s="145" t="s">
        <v>1025</v>
      </c>
      <c r="D10" s="146" t="s">
        <v>275</v>
      </c>
      <c r="E10" s="147">
        <v>8.4</v>
      </c>
      <c r="F10" s="77" t="s">
        <v>29</v>
      </c>
      <c r="G10" s="77" t="s">
        <v>30</v>
      </c>
      <c r="H10" s="91" t="s">
        <v>31</v>
      </c>
      <c r="I10" s="13" t="s">
        <v>58</v>
      </c>
      <c r="J10" s="274">
        <v>10.5</v>
      </c>
      <c r="K10" s="253">
        <v>6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29.75</v>
      </c>
      <c r="P10" s="325">
        <f t="shared" si="2"/>
        <v>1.5</v>
      </c>
      <c r="Q10" s="325">
        <f t="shared" si="3"/>
        <v>31.25</v>
      </c>
      <c r="R10" s="325">
        <f t="shared" si="4"/>
        <v>7.81</v>
      </c>
      <c r="S10" s="325">
        <f t="shared" si="5"/>
        <v>8</v>
      </c>
      <c r="U10" s="253">
        <f t="shared" si="6"/>
        <v>4</v>
      </c>
    </row>
    <row r="11" spans="1:21">
      <c r="A11" s="156">
        <v>7</v>
      </c>
      <c r="B11" s="43" t="s">
        <v>231</v>
      </c>
      <c r="C11" s="148" t="s">
        <v>1084</v>
      </c>
      <c r="D11" s="149" t="s">
        <v>1085</v>
      </c>
      <c r="E11" s="147">
        <v>8.1</v>
      </c>
      <c r="F11" s="77" t="s">
        <v>53</v>
      </c>
      <c r="G11" s="77" t="s">
        <v>30</v>
      </c>
      <c r="H11" s="91" t="s">
        <v>31</v>
      </c>
      <c r="I11" s="13" t="s">
        <v>133</v>
      </c>
      <c r="J11" s="274">
        <v>10</v>
      </c>
      <c r="K11" s="253">
        <v>7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29.5</v>
      </c>
      <c r="P11" s="325">
        <f t="shared" si="2"/>
        <v>3</v>
      </c>
      <c r="Q11" s="325">
        <f t="shared" si="3"/>
        <v>32.5</v>
      </c>
      <c r="R11" s="325">
        <f t="shared" si="4"/>
        <v>10.83</v>
      </c>
      <c r="S11" s="325">
        <f t="shared" si="5"/>
        <v>2</v>
      </c>
      <c r="U11" s="253">
        <f t="shared" si="6"/>
        <v>3</v>
      </c>
    </row>
    <row r="12" spans="1:21">
      <c r="A12" s="156">
        <v>8</v>
      </c>
      <c r="B12" s="43" t="s">
        <v>1086</v>
      </c>
      <c r="C12" s="145" t="s">
        <v>1087</v>
      </c>
      <c r="D12" s="146" t="s">
        <v>243</v>
      </c>
      <c r="E12" s="147">
        <v>8.1</v>
      </c>
      <c r="F12" s="77" t="s">
        <v>29</v>
      </c>
      <c r="G12" s="77" t="s">
        <v>30</v>
      </c>
      <c r="H12" s="91" t="s">
        <v>31</v>
      </c>
      <c r="I12" s="13" t="s">
        <v>37</v>
      </c>
      <c r="J12" s="274">
        <v>10</v>
      </c>
      <c r="K12" s="253">
        <v>7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64.25</v>
      </c>
      <c r="P12" s="325">
        <f t="shared" si="2"/>
        <v>6</v>
      </c>
      <c r="Q12" s="325">
        <f t="shared" si="3"/>
        <v>70.25</v>
      </c>
      <c r="R12" s="325">
        <f t="shared" si="4"/>
        <v>11.71</v>
      </c>
      <c r="S12" s="325">
        <f t="shared" si="5"/>
        <v>1</v>
      </c>
      <c r="U12" s="253">
        <f t="shared" si="6"/>
        <v>6</v>
      </c>
    </row>
    <row r="13" spans="1:21">
      <c r="A13" s="156">
        <v>9</v>
      </c>
      <c r="B13" s="43" t="s">
        <v>1088</v>
      </c>
      <c r="C13" s="145" t="s">
        <v>873</v>
      </c>
      <c r="D13" s="146" t="s">
        <v>212</v>
      </c>
      <c r="E13" s="147">
        <v>8.8000000000000007</v>
      </c>
      <c r="F13" s="77" t="s">
        <v>29</v>
      </c>
      <c r="G13" s="77" t="s">
        <v>30</v>
      </c>
      <c r="H13" s="91" t="s">
        <v>31</v>
      </c>
      <c r="I13" s="13" t="s">
        <v>105</v>
      </c>
      <c r="J13" s="274">
        <v>10</v>
      </c>
      <c r="K13" s="253">
        <v>7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48.5</v>
      </c>
      <c r="P13" s="325">
        <f t="shared" si="2"/>
        <v>4</v>
      </c>
      <c r="Q13" s="325">
        <f t="shared" si="3"/>
        <v>52.5</v>
      </c>
      <c r="R13" s="325">
        <f t="shared" si="4"/>
        <v>10.5</v>
      </c>
      <c r="S13" s="325">
        <f t="shared" si="5"/>
        <v>3</v>
      </c>
      <c r="U13" s="253">
        <f t="shared" si="6"/>
        <v>5</v>
      </c>
    </row>
    <row r="14" spans="1:21">
      <c r="A14" s="156">
        <v>10</v>
      </c>
      <c r="B14" s="12" t="s">
        <v>279</v>
      </c>
      <c r="C14" s="13" t="s">
        <v>1090</v>
      </c>
      <c r="D14" s="78" t="s">
        <v>1091</v>
      </c>
      <c r="E14" s="79">
        <v>8.1999999999999993</v>
      </c>
      <c r="F14" s="77" t="s">
        <v>72</v>
      </c>
      <c r="G14" s="77" t="s">
        <v>73</v>
      </c>
      <c r="H14" s="91" t="s">
        <v>31</v>
      </c>
      <c r="I14" s="13" t="s">
        <v>74</v>
      </c>
      <c r="J14" s="274">
        <v>9.75</v>
      </c>
      <c r="K14" s="253">
        <v>10</v>
      </c>
      <c r="L14" s="275" t="s">
        <v>20</v>
      </c>
      <c r="M14" s="244">
        <f t="shared" si="0"/>
        <v>1</v>
      </c>
      <c r="N14" s="303" t="s">
        <v>105</v>
      </c>
      <c r="O14" s="325">
        <f t="shared" si="1"/>
        <v>56.75</v>
      </c>
      <c r="P14" s="325">
        <f t="shared" si="2"/>
        <v>3.5</v>
      </c>
      <c r="Q14" s="325">
        <f t="shared" si="3"/>
        <v>60.25</v>
      </c>
      <c r="R14" s="325">
        <f t="shared" si="4"/>
        <v>8.61</v>
      </c>
      <c r="S14" s="325">
        <f t="shared" si="5"/>
        <v>7</v>
      </c>
      <c r="U14" s="253">
        <f t="shared" si="6"/>
        <v>7</v>
      </c>
    </row>
    <row r="15" spans="1:21">
      <c r="A15" s="156">
        <v>11</v>
      </c>
      <c r="B15" s="43" t="s">
        <v>1072</v>
      </c>
      <c r="C15" s="145" t="s">
        <v>1092</v>
      </c>
      <c r="D15" s="146" t="s">
        <v>112</v>
      </c>
      <c r="E15" s="147">
        <v>8.6999999999999993</v>
      </c>
      <c r="F15" s="77" t="s">
        <v>29</v>
      </c>
      <c r="G15" s="77" t="s">
        <v>30</v>
      </c>
      <c r="H15" s="91" t="s">
        <v>31</v>
      </c>
      <c r="I15" s="13" t="s">
        <v>58</v>
      </c>
      <c r="J15" s="274">
        <v>9.5</v>
      </c>
      <c r="K15" s="253">
        <v>11</v>
      </c>
      <c r="L15" s="275" t="s">
        <v>20</v>
      </c>
      <c r="M15" s="244">
        <f t="shared" si="0"/>
        <v>1</v>
      </c>
      <c r="N15" s="303" t="s">
        <v>117</v>
      </c>
      <c r="O15" s="325">
        <f t="shared" si="1"/>
        <v>14.5</v>
      </c>
      <c r="P15" s="325">
        <f t="shared" si="2"/>
        <v>0.5</v>
      </c>
      <c r="Q15" s="325">
        <f t="shared" si="3"/>
        <v>15</v>
      </c>
      <c r="R15" s="325">
        <f t="shared" si="4"/>
        <v>7.5</v>
      </c>
      <c r="S15" s="325">
        <f t="shared" si="5"/>
        <v>9</v>
      </c>
      <c r="U15" s="253">
        <f t="shared" si="6"/>
        <v>2</v>
      </c>
    </row>
    <row r="16" spans="1:21">
      <c r="A16" s="156">
        <v>12</v>
      </c>
      <c r="B16" s="43" t="s">
        <v>1093</v>
      </c>
      <c r="C16" s="145" t="s">
        <v>1094</v>
      </c>
      <c r="D16" s="146" t="s">
        <v>112</v>
      </c>
      <c r="E16" s="147">
        <v>8.1</v>
      </c>
      <c r="F16" s="77" t="s">
        <v>29</v>
      </c>
      <c r="G16" s="77" t="s">
        <v>30</v>
      </c>
      <c r="H16" s="91" t="s">
        <v>31</v>
      </c>
      <c r="I16" s="13" t="s">
        <v>167</v>
      </c>
      <c r="J16" s="274">
        <v>9.5</v>
      </c>
      <c r="K16" s="253">
        <v>11</v>
      </c>
      <c r="L16" s="275" t="s">
        <v>20</v>
      </c>
      <c r="M16" s="244">
        <f t="shared" si="0"/>
        <v>1</v>
      </c>
      <c r="N16" s="303" t="s">
        <v>100</v>
      </c>
      <c r="O16" s="325">
        <f t="shared" si="1"/>
        <v>21.25</v>
      </c>
      <c r="P16" s="325">
        <f t="shared" si="2"/>
        <v>0.5</v>
      </c>
      <c r="Q16" s="325">
        <f t="shared" si="3"/>
        <v>21.75</v>
      </c>
      <c r="R16" s="325">
        <f t="shared" si="4"/>
        <v>7.25</v>
      </c>
      <c r="S16" s="325">
        <f t="shared" si="5"/>
        <v>10</v>
      </c>
      <c r="U16" s="253">
        <f t="shared" si="6"/>
        <v>3</v>
      </c>
    </row>
    <row r="17" spans="1:21">
      <c r="A17" s="156">
        <v>13</v>
      </c>
      <c r="B17" s="43" t="s">
        <v>911</v>
      </c>
      <c r="C17" s="145" t="s">
        <v>1095</v>
      </c>
      <c r="D17" s="146" t="s">
        <v>141</v>
      </c>
      <c r="E17" s="147">
        <v>8.1</v>
      </c>
      <c r="F17" s="77" t="s">
        <v>29</v>
      </c>
      <c r="G17" s="77" t="s">
        <v>30</v>
      </c>
      <c r="H17" s="91" t="s">
        <v>31</v>
      </c>
      <c r="I17" s="13" t="s">
        <v>37</v>
      </c>
      <c r="J17" s="274">
        <v>9.5</v>
      </c>
      <c r="K17" s="253">
        <v>11</v>
      </c>
      <c r="L17" s="275" t="s">
        <v>20</v>
      </c>
      <c r="M17" s="244">
        <f t="shared" si="0"/>
        <v>1</v>
      </c>
      <c r="N17" s="304" t="s">
        <v>32</v>
      </c>
      <c r="O17" s="325">
        <f t="shared" si="1"/>
        <v>20.25</v>
      </c>
      <c r="P17" s="325">
        <f t="shared" si="2"/>
        <v>1</v>
      </c>
      <c r="Q17" s="325">
        <f t="shared" si="3"/>
        <v>21.25</v>
      </c>
      <c r="R17" s="325">
        <f t="shared" si="4"/>
        <v>7.08</v>
      </c>
      <c r="S17" s="325">
        <f t="shared" si="5"/>
        <v>12</v>
      </c>
      <c r="U17" s="253">
        <f t="shared" si="6"/>
        <v>3</v>
      </c>
    </row>
    <row r="18" spans="1:21">
      <c r="A18" s="156">
        <v>14</v>
      </c>
      <c r="B18" s="44" t="s">
        <v>129</v>
      </c>
      <c r="C18" s="148" t="s">
        <v>407</v>
      </c>
      <c r="D18" s="149" t="s">
        <v>171</v>
      </c>
      <c r="E18" s="152">
        <v>8.1</v>
      </c>
      <c r="F18" s="83" t="s">
        <v>29</v>
      </c>
      <c r="G18" s="83" t="s">
        <v>30</v>
      </c>
      <c r="H18" s="115" t="s">
        <v>31</v>
      </c>
      <c r="I18" s="13" t="s">
        <v>172</v>
      </c>
      <c r="J18" s="274">
        <v>9.25</v>
      </c>
      <c r="K18" s="253">
        <v>14</v>
      </c>
      <c r="L18" s="275" t="s">
        <v>20</v>
      </c>
      <c r="M18" s="244">
        <f t="shared" si="0"/>
        <v>1</v>
      </c>
      <c r="N18" s="303" t="s">
        <v>172</v>
      </c>
      <c r="O18" s="325">
        <f t="shared" si="1"/>
        <v>16.25</v>
      </c>
      <c r="P18" s="325">
        <f t="shared" si="2"/>
        <v>1</v>
      </c>
      <c r="Q18" s="325">
        <f t="shared" si="3"/>
        <v>17.25</v>
      </c>
      <c r="R18" s="325">
        <f t="shared" si="4"/>
        <v>8.6300000000000008</v>
      </c>
      <c r="S18" s="325">
        <f t="shared" si="5"/>
        <v>6</v>
      </c>
      <c r="U18" s="253">
        <f t="shared" si="6"/>
        <v>2</v>
      </c>
    </row>
    <row r="19" spans="1:21">
      <c r="A19" s="156">
        <v>15</v>
      </c>
      <c r="B19" s="43" t="s">
        <v>343</v>
      </c>
      <c r="C19" s="148" t="s">
        <v>1097</v>
      </c>
      <c r="D19" s="149" t="s">
        <v>84</v>
      </c>
      <c r="E19" s="147">
        <v>8.4</v>
      </c>
      <c r="F19" s="77" t="s">
        <v>53</v>
      </c>
      <c r="G19" s="77" t="s">
        <v>30</v>
      </c>
      <c r="H19" s="91" t="s">
        <v>31</v>
      </c>
      <c r="I19" s="13" t="s">
        <v>32</v>
      </c>
      <c r="J19" s="274">
        <v>9</v>
      </c>
      <c r="K19" s="253">
        <v>15</v>
      </c>
      <c r="L19" s="275" t="s">
        <v>20</v>
      </c>
      <c r="M19" s="244">
        <f t="shared" si="0"/>
        <v>1</v>
      </c>
      <c r="N19" s="303" t="s">
        <v>133</v>
      </c>
      <c r="O19" s="325">
        <f t="shared" si="1"/>
        <v>17.25</v>
      </c>
      <c r="P19" s="325">
        <f t="shared" si="2"/>
        <v>1</v>
      </c>
      <c r="Q19" s="325">
        <f t="shared" si="3"/>
        <v>18.25</v>
      </c>
      <c r="R19" s="325">
        <f t="shared" si="4"/>
        <v>9.1300000000000008</v>
      </c>
      <c r="S19" s="325">
        <f t="shared" si="5"/>
        <v>4</v>
      </c>
      <c r="U19" s="253">
        <f t="shared" si="6"/>
        <v>2</v>
      </c>
    </row>
    <row r="20" spans="1:21">
      <c r="A20" s="156">
        <v>16</v>
      </c>
      <c r="B20" s="43" t="s">
        <v>1098</v>
      </c>
      <c r="C20" s="145" t="s">
        <v>1099</v>
      </c>
      <c r="D20" s="146" t="s">
        <v>125</v>
      </c>
      <c r="E20" s="147">
        <v>8.6</v>
      </c>
      <c r="F20" s="77" t="s">
        <v>29</v>
      </c>
      <c r="G20" s="77" t="s">
        <v>30</v>
      </c>
      <c r="H20" s="91" t="s">
        <v>31</v>
      </c>
      <c r="I20" s="13" t="s">
        <v>58</v>
      </c>
      <c r="J20" s="274">
        <v>8.75</v>
      </c>
      <c r="K20" s="253">
        <v>16</v>
      </c>
      <c r="L20" s="275" t="s">
        <v>21</v>
      </c>
      <c r="M20" s="244">
        <f t="shared" si="0"/>
        <v>0.5</v>
      </c>
      <c r="N20" s="304" t="s">
        <v>54</v>
      </c>
      <c r="O20" s="325">
        <f t="shared" si="1"/>
        <v>13.75</v>
      </c>
      <c r="P20" s="325">
        <f t="shared" si="2"/>
        <v>0</v>
      </c>
      <c r="Q20" s="325">
        <f t="shared" si="3"/>
        <v>13.75</v>
      </c>
      <c r="R20" s="325">
        <f t="shared" si="4"/>
        <v>6.88</v>
      </c>
      <c r="S20" s="325">
        <f t="shared" si="5"/>
        <v>13</v>
      </c>
      <c r="U20" s="253">
        <f t="shared" si="6"/>
        <v>2</v>
      </c>
    </row>
    <row r="21" spans="1:21">
      <c r="A21" s="156">
        <v>17</v>
      </c>
      <c r="B21" s="43" t="s">
        <v>1101</v>
      </c>
      <c r="C21" s="145" t="s">
        <v>1102</v>
      </c>
      <c r="D21" s="146" t="s">
        <v>584</v>
      </c>
      <c r="E21" s="147">
        <v>8.6</v>
      </c>
      <c r="F21" s="77" t="s">
        <v>29</v>
      </c>
      <c r="G21" s="77" t="s">
        <v>30</v>
      </c>
      <c r="H21" s="91" t="s">
        <v>31</v>
      </c>
      <c r="I21" s="13" t="s">
        <v>58</v>
      </c>
      <c r="J21" s="274">
        <v>8.75</v>
      </c>
      <c r="K21" s="253">
        <v>16</v>
      </c>
      <c r="L21" s="275" t="s">
        <v>21</v>
      </c>
      <c r="M21" s="244">
        <f t="shared" si="0"/>
        <v>0.5</v>
      </c>
      <c r="N21" s="303" t="s">
        <v>122</v>
      </c>
      <c r="O21" s="325">
        <f t="shared" si="1"/>
        <v>7.25</v>
      </c>
      <c r="P21" s="325">
        <f t="shared" si="2"/>
        <v>0</v>
      </c>
      <c r="Q21" s="325">
        <f t="shared" si="3"/>
        <v>7.25</v>
      </c>
      <c r="R21" s="325">
        <f t="shared" si="4"/>
        <v>7.25</v>
      </c>
      <c r="S21" s="325">
        <f t="shared" si="5"/>
        <v>10</v>
      </c>
      <c r="U21" s="253">
        <f t="shared" si="6"/>
        <v>1</v>
      </c>
    </row>
    <row r="22" spans="1:21">
      <c r="A22" s="156">
        <v>18</v>
      </c>
      <c r="B22" s="43" t="s">
        <v>1104</v>
      </c>
      <c r="C22" s="145" t="s">
        <v>1105</v>
      </c>
      <c r="D22" s="146" t="s">
        <v>670</v>
      </c>
      <c r="E22" s="147">
        <v>8.4</v>
      </c>
      <c r="F22" s="77" t="s">
        <v>29</v>
      </c>
      <c r="G22" s="77" t="s">
        <v>30</v>
      </c>
      <c r="H22" s="91" t="s">
        <v>31</v>
      </c>
      <c r="I22" s="13" t="s">
        <v>37</v>
      </c>
      <c r="J22" s="274">
        <v>8.5</v>
      </c>
      <c r="K22" s="253">
        <v>18</v>
      </c>
      <c r="L22" s="275" t="s">
        <v>21</v>
      </c>
      <c r="M22" s="244">
        <f t="shared" si="0"/>
        <v>0.5</v>
      </c>
      <c r="N22" s="302"/>
    </row>
    <row r="23" spans="1:21">
      <c r="A23" s="156">
        <v>1</v>
      </c>
      <c r="B23" s="12" t="s">
        <v>482</v>
      </c>
      <c r="C23" s="13" t="s">
        <v>1106</v>
      </c>
      <c r="D23" s="78" t="s">
        <v>163</v>
      </c>
      <c r="E23" s="79">
        <v>8.1999999999999993</v>
      </c>
      <c r="F23" s="77" t="s">
        <v>72</v>
      </c>
      <c r="G23" s="77" t="s">
        <v>73</v>
      </c>
      <c r="H23" s="91" t="s">
        <v>31</v>
      </c>
      <c r="I23" s="13" t="s">
        <v>74</v>
      </c>
      <c r="J23" s="274">
        <v>8.25</v>
      </c>
      <c r="K23" s="253">
        <v>19</v>
      </c>
      <c r="L23" s="275" t="s">
        <v>21</v>
      </c>
      <c r="M23" s="244">
        <f t="shared" si="0"/>
        <v>0.5</v>
      </c>
      <c r="N23" s="302"/>
    </row>
    <row r="24" spans="1:21">
      <c r="A24" s="156">
        <v>2</v>
      </c>
      <c r="B24" s="43" t="s">
        <v>1096</v>
      </c>
      <c r="C24" s="145" t="s">
        <v>1107</v>
      </c>
      <c r="D24" s="146" t="s">
        <v>141</v>
      </c>
      <c r="E24" s="147">
        <v>8.8000000000000007</v>
      </c>
      <c r="F24" s="77" t="s">
        <v>29</v>
      </c>
      <c r="G24" s="77" t="s">
        <v>30</v>
      </c>
      <c r="H24" s="91" t="s">
        <v>31</v>
      </c>
      <c r="I24" s="13" t="s">
        <v>105</v>
      </c>
      <c r="J24" s="274">
        <v>8.25</v>
      </c>
      <c r="K24" s="253">
        <v>19</v>
      </c>
      <c r="L24" s="275" t="s">
        <v>21</v>
      </c>
      <c r="M24" s="244">
        <f t="shared" si="0"/>
        <v>0.5</v>
      </c>
      <c r="N24" s="302"/>
    </row>
    <row r="25" spans="1:21">
      <c r="A25" s="156">
        <v>3</v>
      </c>
      <c r="B25" s="12" t="s">
        <v>425</v>
      </c>
      <c r="C25" s="13" t="s">
        <v>959</v>
      </c>
      <c r="D25" s="78" t="s">
        <v>212</v>
      </c>
      <c r="E25" s="79">
        <v>8.1</v>
      </c>
      <c r="F25" s="77" t="s">
        <v>29</v>
      </c>
      <c r="G25" s="77" t="s">
        <v>30</v>
      </c>
      <c r="H25" s="91" t="s">
        <v>31</v>
      </c>
      <c r="I25" s="13" t="s">
        <v>80</v>
      </c>
      <c r="J25" s="274">
        <v>8.25</v>
      </c>
      <c r="K25" s="253">
        <v>19</v>
      </c>
      <c r="L25" s="275" t="s">
        <v>21</v>
      </c>
      <c r="M25" s="244">
        <f t="shared" si="0"/>
        <v>0.5</v>
      </c>
      <c r="N25" s="302"/>
    </row>
    <row r="26" spans="1:21">
      <c r="A26" s="156">
        <v>4</v>
      </c>
      <c r="B26" s="12" t="s">
        <v>453</v>
      </c>
      <c r="C26" s="13" t="s">
        <v>1109</v>
      </c>
      <c r="D26" s="78" t="s">
        <v>171</v>
      </c>
      <c r="E26" s="79">
        <v>8.3000000000000007</v>
      </c>
      <c r="F26" s="77" t="s">
        <v>53</v>
      </c>
      <c r="G26" s="77" t="s">
        <v>30</v>
      </c>
      <c r="H26" s="91" t="s">
        <v>31</v>
      </c>
      <c r="I26" s="13" t="s">
        <v>80</v>
      </c>
      <c r="J26" s="274">
        <v>7.75</v>
      </c>
      <c r="K26" s="253">
        <v>22</v>
      </c>
      <c r="L26" s="275" t="s">
        <v>21</v>
      </c>
      <c r="M26" s="244">
        <f t="shared" si="0"/>
        <v>0.5</v>
      </c>
      <c r="N26" s="302"/>
    </row>
    <row r="27" spans="1:21">
      <c r="A27" s="156">
        <v>5</v>
      </c>
      <c r="B27" s="43" t="s">
        <v>618</v>
      </c>
      <c r="C27" s="148" t="s">
        <v>1110</v>
      </c>
      <c r="D27" s="149" t="s">
        <v>243</v>
      </c>
      <c r="E27" s="147">
        <v>8.1999999999999993</v>
      </c>
      <c r="F27" s="77" t="s">
        <v>53</v>
      </c>
      <c r="G27" s="77" t="s">
        <v>30</v>
      </c>
      <c r="H27" s="91" t="s">
        <v>31</v>
      </c>
      <c r="I27" s="13" t="s">
        <v>100</v>
      </c>
      <c r="J27" s="274">
        <v>7.75</v>
      </c>
      <c r="K27" s="253">
        <v>22</v>
      </c>
      <c r="L27" s="275" t="s">
        <v>21</v>
      </c>
      <c r="M27" s="244">
        <f t="shared" si="0"/>
        <v>0.5</v>
      </c>
      <c r="N27" s="302"/>
    </row>
    <row r="28" spans="1:21">
      <c r="A28" s="156">
        <v>6</v>
      </c>
      <c r="B28" s="43" t="s">
        <v>902</v>
      </c>
      <c r="C28" s="145" t="s">
        <v>1111</v>
      </c>
      <c r="D28" s="146" t="s">
        <v>212</v>
      </c>
      <c r="E28" s="147">
        <v>8.8000000000000007</v>
      </c>
      <c r="F28" s="77" t="s">
        <v>29</v>
      </c>
      <c r="G28" s="77" t="s">
        <v>30</v>
      </c>
      <c r="H28" s="91" t="s">
        <v>31</v>
      </c>
      <c r="I28" s="13" t="s">
        <v>105</v>
      </c>
      <c r="J28" s="274">
        <v>7.75</v>
      </c>
      <c r="K28" s="253">
        <v>22</v>
      </c>
      <c r="L28" s="275" t="s">
        <v>21</v>
      </c>
      <c r="M28" s="244">
        <f t="shared" si="0"/>
        <v>0.5</v>
      </c>
      <c r="N28" s="302"/>
    </row>
    <row r="29" spans="1:21">
      <c r="A29" s="156">
        <v>7</v>
      </c>
      <c r="B29" s="43" t="s">
        <v>1113</v>
      </c>
      <c r="C29" s="145" t="s">
        <v>1114</v>
      </c>
      <c r="D29" s="146" t="s">
        <v>548</v>
      </c>
      <c r="E29" s="147">
        <v>8.1</v>
      </c>
      <c r="F29" s="77" t="s">
        <v>29</v>
      </c>
      <c r="G29" s="77" t="s">
        <v>30</v>
      </c>
      <c r="H29" s="91" t="s">
        <v>31</v>
      </c>
      <c r="I29" s="13" t="s">
        <v>167</v>
      </c>
      <c r="J29" s="274">
        <v>7.5</v>
      </c>
      <c r="K29" s="253">
        <v>25</v>
      </c>
      <c r="L29" s="275" t="s">
        <v>21</v>
      </c>
      <c r="M29" s="244">
        <f t="shared" si="0"/>
        <v>0.5</v>
      </c>
      <c r="N29" s="302"/>
    </row>
    <row r="30" spans="1:21">
      <c r="A30" s="156">
        <v>8</v>
      </c>
      <c r="B30" s="12" t="s">
        <v>431</v>
      </c>
      <c r="C30" s="13" t="s">
        <v>1115</v>
      </c>
      <c r="D30" s="78" t="s">
        <v>423</v>
      </c>
      <c r="E30" s="79">
        <v>8.3000000000000007</v>
      </c>
      <c r="F30" s="77" t="s">
        <v>53</v>
      </c>
      <c r="G30" s="77" t="s">
        <v>30</v>
      </c>
      <c r="H30" s="91" t="s">
        <v>31</v>
      </c>
      <c r="I30" s="13" t="s">
        <v>80</v>
      </c>
      <c r="J30" s="274">
        <v>7.5</v>
      </c>
      <c r="K30" s="253">
        <v>25</v>
      </c>
      <c r="L30" s="275" t="s">
        <v>21</v>
      </c>
      <c r="M30" s="244">
        <f t="shared" si="0"/>
        <v>0.5</v>
      </c>
      <c r="N30" s="302"/>
    </row>
    <row r="31" spans="1:21">
      <c r="A31" s="156">
        <v>9</v>
      </c>
      <c r="B31" s="43" t="s">
        <v>680</v>
      </c>
      <c r="C31" s="148" t="s">
        <v>1116</v>
      </c>
      <c r="D31" s="149" t="s">
        <v>141</v>
      </c>
      <c r="E31" s="147">
        <v>8.1</v>
      </c>
      <c r="F31" s="77" t="s">
        <v>29</v>
      </c>
      <c r="G31" s="77" t="s">
        <v>30</v>
      </c>
      <c r="H31" s="91" t="s">
        <v>31</v>
      </c>
      <c r="I31" s="13" t="s">
        <v>117</v>
      </c>
      <c r="J31" s="274">
        <v>7.5</v>
      </c>
      <c r="K31" s="253">
        <v>25</v>
      </c>
      <c r="L31" s="275" t="s">
        <v>21</v>
      </c>
      <c r="M31" s="244">
        <f t="shared" si="0"/>
        <v>0.5</v>
      </c>
      <c r="N31" s="302"/>
    </row>
    <row r="32" spans="1:21">
      <c r="A32" s="156">
        <v>10</v>
      </c>
      <c r="B32" s="43" t="s">
        <v>437</v>
      </c>
      <c r="C32" s="236" t="s">
        <v>1117</v>
      </c>
      <c r="D32" s="46" t="s">
        <v>792</v>
      </c>
      <c r="E32" s="147">
        <v>8.1</v>
      </c>
      <c r="F32" s="77" t="s">
        <v>29</v>
      </c>
      <c r="G32" s="77" t="s">
        <v>30</v>
      </c>
      <c r="H32" s="91" t="s">
        <v>31</v>
      </c>
      <c r="I32" s="13" t="s">
        <v>122</v>
      </c>
      <c r="J32" s="274">
        <v>7.25</v>
      </c>
      <c r="K32" s="253">
        <v>28</v>
      </c>
      <c r="L32" s="275"/>
      <c r="M32" s="244">
        <f t="shared" si="0"/>
        <v>0</v>
      </c>
      <c r="N32" s="302"/>
    </row>
    <row r="33" spans="1:14">
      <c r="A33" s="156">
        <v>11</v>
      </c>
      <c r="B33" s="44" t="s">
        <v>503</v>
      </c>
      <c r="C33" s="148" t="s">
        <v>1118</v>
      </c>
      <c r="D33" s="149" t="s">
        <v>205</v>
      </c>
      <c r="E33" s="152">
        <v>8.1</v>
      </c>
      <c r="F33" s="83" t="s">
        <v>53</v>
      </c>
      <c r="G33" s="83" t="s">
        <v>30</v>
      </c>
      <c r="H33" s="115" t="s">
        <v>31</v>
      </c>
      <c r="I33" s="13" t="s">
        <v>100</v>
      </c>
      <c r="J33" s="274">
        <v>7.25</v>
      </c>
      <c r="K33" s="253">
        <v>28</v>
      </c>
      <c r="L33" s="275"/>
      <c r="M33" s="244">
        <f t="shared" si="0"/>
        <v>0</v>
      </c>
      <c r="N33" s="302"/>
    </row>
    <row r="34" spans="1:14">
      <c r="A34" s="156">
        <v>12</v>
      </c>
      <c r="B34" s="43" t="s">
        <v>380</v>
      </c>
      <c r="C34" s="148" t="s">
        <v>1119</v>
      </c>
      <c r="D34" s="149" t="s">
        <v>62</v>
      </c>
      <c r="E34" s="147">
        <v>8.1999999999999993</v>
      </c>
      <c r="F34" s="77" t="s">
        <v>53</v>
      </c>
      <c r="G34" s="77" t="s">
        <v>30</v>
      </c>
      <c r="H34" s="91" t="s">
        <v>31</v>
      </c>
      <c r="I34" s="13" t="s">
        <v>54</v>
      </c>
      <c r="J34" s="274">
        <v>7.25</v>
      </c>
      <c r="K34" s="253">
        <v>28</v>
      </c>
      <c r="L34" s="275"/>
      <c r="M34" s="244">
        <f t="shared" si="0"/>
        <v>0</v>
      </c>
      <c r="N34" s="302"/>
    </row>
    <row r="35" spans="1:14">
      <c r="A35" s="156">
        <v>13</v>
      </c>
      <c r="B35" s="43" t="s">
        <v>351</v>
      </c>
      <c r="C35" s="148" t="s">
        <v>1120</v>
      </c>
      <c r="D35" s="149" t="s">
        <v>1121</v>
      </c>
      <c r="E35" s="147">
        <v>8.1</v>
      </c>
      <c r="F35" s="77" t="s">
        <v>29</v>
      </c>
      <c r="G35" s="77" t="s">
        <v>30</v>
      </c>
      <c r="H35" s="91" t="s">
        <v>31</v>
      </c>
      <c r="I35" s="13" t="s">
        <v>133</v>
      </c>
      <c r="J35" s="274">
        <v>7.25</v>
      </c>
      <c r="K35" s="253">
        <v>28</v>
      </c>
      <c r="L35" s="275"/>
      <c r="M35" s="244">
        <f t="shared" si="0"/>
        <v>0</v>
      </c>
      <c r="N35" s="302"/>
    </row>
    <row r="36" spans="1:14">
      <c r="A36" s="156">
        <v>14</v>
      </c>
      <c r="B36" s="43" t="s">
        <v>110</v>
      </c>
      <c r="C36" s="148" t="s">
        <v>1122</v>
      </c>
      <c r="D36" s="149" t="s">
        <v>606</v>
      </c>
      <c r="E36" s="147">
        <v>8.1999999999999993</v>
      </c>
      <c r="F36" s="77" t="s">
        <v>29</v>
      </c>
      <c r="G36" s="77" t="s">
        <v>30</v>
      </c>
      <c r="H36" s="91" t="s">
        <v>31</v>
      </c>
      <c r="I36" s="13" t="s">
        <v>172</v>
      </c>
      <c r="J36" s="274">
        <v>7</v>
      </c>
      <c r="K36" s="253">
        <v>32</v>
      </c>
      <c r="L36" s="275"/>
      <c r="M36" s="244">
        <f t="shared" si="0"/>
        <v>0</v>
      </c>
      <c r="N36" s="302"/>
    </row>
    <row r="37" spans="1:14">
      <c r="A37" s="156">
        <v>15</v>
      </c>
      <c r="B37" s="43" t="s">
        <v>508</v>
      </c>
      <c r="C37" s="148" t="s">
        <v>1123</v>
      </c>
      <c r="D37" s="149" t="s">
        <v>613</v>
      </c>
      <c r="E37" s="147">
        <v>8.1999999999999993</v>
      </c>
      <c r="F37" s="77" t="s">
        <v>29</v>
      </c>
      <c r="G37" s="77" t="s">
        <v>30</v>
      </c>
      <c r="H37" s="91" t="s">
        <v>31</v>
      </c>
      <c r="I37" s="13" t="s">
        <v>117</v>
      </c>
      <c r="J37" s="274">
        <v>7</v>
      </c>
      <c r="K37" s="253">
        <v>32</v>
      </c>
      <c r="L37" s="275"/>
      <c r="M37" s="244">
        <f t="shared" si="0"/>
        <v>0</v>
      </c>
      <c r="N37" s="302"/>
    </row>
    <row r="38" spans="1:14">
      <c r="A38" s="156">
        <v>1</v>
      </c>
      <c r="B38" s="43" t="s">
        <v>1124</v>
      </c>
      <c r="C38" s="145" t="s">
        <v>702</v>
      </c>
      <c r="D38" s="146" t="s">
        <v>175</v>
      </c>
      <c r="E38" s="147">
        <v>8.1</v>
      </c>
      <c r="F38" s="77" t="s">
        <v>29</v>
      </c>
      <c r="G38" s="77" t="s">
        <v>30</v>
      </c>
      <c r="H38" s="91" t="s">
        <v>31</v>
      </c>
      <c r="I38" s="13" t="s">
        <v>37</v>
      </c>
      <c r="J38" s="274">
        <v>7</v>
      </c>
      <c r="K38" s="253">
        <v>32</v>
      </c>
      <c r="L38" s="275"/>
      <c r="M38" s="244">
        <f t="shared" si="0"/>
        <v>0</v>
      </c>
      <c r="N38" s="302"/>
    </row>
    <row r="39" spans="1:14">
      <c r="A39" s="156">
        <v>2</v>
      </c>
      <c r="B39" s="43" t="s">
        <v>196</v>
      </c>
      <c r="C39" s="148" t="s">
        <v>1119</v>
      </c>
      <c r="D39" s="149" t="s">
        <v>112</v>
      </c>
      <c r="E39" s="147">
        <v>8.3000000000000007</v>
      </c>
      <c r="F39" s="77" t="s">
        <v>53</v>
      </c>
      <c r="G39" s="77" t="s">
        <v>30</v>
      </c>
      <c r="H39" s="91" t="s">
        <v>31</v>
      </c>
      <c r="I39" s="13" t="s">
        <v>32</v>
      </c>
      <c r="J39" s="274">
        <v>6.75</v>
      </c>
      <c r="K39" s="253">
        <v>35</v>
      </c>
      <c r="L39" s="275"/>
      <c r="M39" s="244">
        <f t="shared" si="0"/>
        <v>0</v>
      </c>
      <c r="N39" s="302"/>
    </row>
    <row r="40" spans="1:14">
      <c r="A40" s="156">
        <v>3</v>
      </c>
      <c r="B40" s="43" t="s">
        <v>1126</v>
      </c>
      <c r="C40" s="145" t="s">
        <v>1127</v>
      </c>
      <c r="D40" s="146" t="s">
        <v>62</v>
      </c>
      <c r="E40" s="147">
        <v>8.4</v>
      </c>
      <c r="F40" s="77" t="s">
        <v>29</v>
      </c>
      <c r="G40" s="77" t="s">
        <v>30</v>
      </c>
      <c r="H40" s="91" t="s">
        <v>31</v>
      </c>
      <c r="I40" s="13" t="s">
        <v>105</v>
      </c>
      <c r="J40" s="274">
        <v>6.75</v>
      </c>
      <c r="K40" s="253">
        <v>35</v>
      </c>
      <c r="L40" s="275"/>
      <c r="M40" s="244">
        <f t="shared" si="0"/>
        <v>0</v>
      </c>
      <c r="N40" s="302"/>
    </row>
    <row r="41" spans="1:14">
      <c r="A41" s="156">
        <v>4</v>
      </c>
      <c r="B41" s="12" t="s">
        <v>459</v>
      </c>
      <c r="C41" s="13" t="s">
        <v>1128</v>
      </c>
      <c r="D41" s="78" t="s">
        <v>584</v>
      </c>
      <c r="E41" s="79">
        <v>8.1999999999999993</v>
      </c>
      <c r="F41" s="77" t="s">
        <v>29</v>
      </c>
      <c r="G41" s="77" t="s">
        <v>30</v>
      </c>
      <c r="H41" s="91" t="s">
        <v>31</v>
      </c>
      <c r="I41" s="13" t="s">
        <v>206</v>
      </c>
      <c r="J41" s="274">
        <v>6.75</v>
      </c>
      <c r="K41" s="253">
        <v>35</v>
      </c>
      <c r="L41" s="275"/>
      <c r="M41" s="244">
        <f t="shared" si="0"/>
        <v>0</v>
      </c>
      <c r="N41" s="302"/>
    </row>
    <row r="42" spans="1:14">
      <c r="A42" s="156">
        <v>5</v>
      </c>
      <c r="B42" s="12" t="s">
        <v>432</v>
      </c>
      <c r="C42" s="13" t="s">
        <v>1130</v>
      </c>
      <c r="D42" s="78" t="s">
        <v>355</v>
      </c>
      <c r="E42" s="79">
        <v>8.3000000000000007</v>
      </c>
      <c r="F42" s="77" t="s">
        <v>72</v>
      </c>
      <c r="G42" s="77" t="s">
        <v>73</v>
      </c>
      <c r="H42" s="91" t="s">
        <v>31</v>
      </c>
      <c r="I42" s="13" t="s">
        <v>74</v>
      </c>
      <c r="J42" s="274">
        <v>6.75</v>
      </c>
      <c r="K42" s="253">
        <v>35</v>
      </c>
      <c r="L42" s="275"/>
      <c r="M42" s="244">
        <f t="shared" si="0"/>
        <v>0</v>
      </c>
      <c r="N42" s="302"/>
    </row>
    <row r="43" spans="1:14">
      <c r="A43" s="156">
        <v>6</v>
      </c>
      <c r="B43" s="12" t="s">
        <v>287</v>
      </c>
      <c r="C43" s="13" t="s">
        <v>1132</v>
      </c>
      <c r="D43" s="78" t="s">
        <v>634</v>
      </c>
      <c r="E43" s="79">
        <v>8.1999999999999993</v>
      </c>
      <c r="F43" s="77" t="s">
        <v>29</v>
      </c>
      <c r="G43" s="77" t="s">
        <v>164</v>
      </c>
      <c r="H43" s="91" t="s">
        <v>31</v>
      </c>
      <c r="I43" s="13" t="s">
        <v>93</v>
      </c>
      <c r="J43" s="274">
        <v>6.5</v>
      </c>
      <c r="K43" s="253">
        <v>39</v>
      </c>
      <c r="L43" s="275"/>
      <c r="M43" s="244">
        <f t="shared" si="0"/>
        <v>0</v>
      </c>
      <c r="N43" s="302"/>
    </row>
    <row r="44" spans="1:14">
      <c r="A44" s="156">
        <v>7</v>
      </c>
      <c r="B44" s="43" t="s">
        <v>176</v>
      </c>
      <c r="C44" s="148" t="s">
        <v>1133</v>
      </c>
      <c r="D44" s="149" t="s">
        <v>423</v>
      </c>
      <c r="E44" s="147">
        <v>8.1999999999999993</v>
      </c>
      <c r="F44" s="77" t="s">
        <v>29</v>
      </c>
      <c r="G44" s="77" t="s">
        <v>30</v>
      </c>
      <c r="H44" s="91" t="s">
        <v>31</v>
      </c>
      <c r="I44" s="13" t="s">
        <v>54</v>
      </c>
      <c r="J44" s="274">
        <v>6.5</v>
      </c>
      <c r="K44" s="253">
        <v>39</v>
      </c>
      <c r="L44" s="275"/>
      <c r="M44" s="244">
        <f t="shared" si="0"/>
        <v>0</v>
      </c>
      <c r="N44" s="302"/>
    </row>
    <row r="45" spans="1:14">
      <c r="A45" s="156">
        <v>8</v>
      </c>
      <c r="B45" s="12" t="s">
        <v>293</v>
      </c>
      <c r="C45" s="13" t="s">
        <v>148</v>
      </c>
      <c r="D45" s="78" t="s">
        <v>240</v>
      </c>
      <c r="E45" s="79">
        <v>8.1</v>
      </c>
      <c r="F45" s="77" t="s">
        <v>29</v>
      </c>
      <c r="G45" s="77" t="s">
        <v>30</v>
      </c>
      <c r="H45" s="91" t="s">
        <v>31</v>
      </c>
      <c r="I45" s="13" t="s">
        <v>230</v>
      </c>
      <c r="J45" s="274">
        <v>6.5</v>
      </c>
      <c r="K45" s="253">
        <v>39</v>
      </c>
      <c r="L45" s="275"/>
      <c r="M45" s="295"/>
      <c r="N45" s="302"/>
    </row>
    <row r="46" spans="1:14">
      <c r="A46" s="156">
        <v>9</v>
      </c>
      <c r="B46" s="12" t="s">
        <v>475</v>
      </c>
      <c r="C46" s="13" t="s">
        <v>1134</v>
      </c>
      <c r="D46" s="78" t="s">
        <v>275</v>
      </c>
      <c r="E46" s="79">
        <v>8.1</v>
      </c>
      <c r="F46" s="77" t="s">
        <v>53</v>
      </c>
      <c r="G46" s="77" t="s">
        <v>30</v>
      </c>
      <c r="H46" s="91" t="s">
        <v>31</v>
      </c>
      <c r="I46" s="13" t="s">
        <v>80</v>
      </c>
      <c r="J46" s="274">
        <v>6.25</v>
      </c>
      <c r="K46" s="253">
        <v>42</v>
      </c>
      <c r="L46" s="275"/>
      <c r="M46" s="295"/>
      <c r="N46" s="302"/>
    </row>
    <row r="47" spans="1:14">
      <c r="A47" s="156">
        <v>10</v>
      </c>
      <c r="B47" s="12" t="s">
        <v>331</v>
      </c>
      <c r="C47" s="13" t="s">
        <v>1135</v>
      </c>
      <c r="D47" s="78" t="s">
        <v>275</v>
      </c>
      <c r="E47" s="79">
        <v>8.1</v>
      </c>
      <c r="F47" s="77" t="s">
        <v>29</v>
      </c>
      <c r="G47" s="77" t="s">
        <v>30</v>
      </c>
      <c r="H47" s="91" t="s">
        <v>31</v>
      </c>
      <c r="I47" s="13" t="s">
        <v>230</v>
      </c>
      <c r="J47" s="274">
        <v>6.25</v>
      </c>
      <c r="K47" s="253">
        <v>42</v>
      </c>
      <c r="L47" s="275"/>
      <c r="M47" s="295"/>
      <c r="N47" s="302"/>
    </row>
    <row r="48" spans="1:14">
      <c r="A48" s="156">
        <v>11</v>
      </c>
      <c r="B48" s="16" t="s">
        <v>421</v>
      </c>
      <c r="C48" s="13" t="s">
        <v>745</v>
      </c>
      <c r="D48" s="78" t="s">
        <v>493</v>
      </c>
      <c r="E48" s="82">
        <v>8.1</v>
      </c>
      <c r="F48" s="83" t="s">
        <v>29</v>
      </c>
      <c r="G48" s="83" t="s">
        <v>164</v>
      </c>
      <c r="H48" s="115" t="s">
        <v>31</v>
      </c>
      <c r="I48" s="13" t="s">
        <v>93</v>
      </c>
      <c r="J48" s="274">
        <v>6.25</v>
      </c>
      <c r="K48" s="253">
        <v>42</v>
      </c>
      <c r="L48" s="275"/>
      <c r="M48" s="295"/>
      <c r="N48" s="302"/>
    </row>
    <row r="49" spans="1:14">
      <c r="A49" s="156">
        <v>12</v>
      </c>
      <c r="B49" s="43" t="s">
        <v>1136</v>
      </c>
      <c r="C49" s="145" t="s">
        <v>1095</v>
      </c>
      <c r="D49" s="146" t="s">
        <v>141</v>
      </c>
      <c r="E49" s="147">
        <v>8.8000000000000007</v>
      </c>
      <c r="F49" s="77" t="s">
        <v>29</v>
      </c>
      <c r="G49" s="77" t="s">
        <v>30</v>
      </c>
      <c r="H49" s="91" t="s">
        <v>31</v>
      </c>
      <c r="I49" s="13" t="s">
        <v>105</v>
      </c>
      <c r="J49" s="274">
        <v>6.25</v>
      </c>
      <c r="K49" s="253">
        <v>42</v>
      </c>
      <c r="L49" s="275"/>
      <c r="M49" s="295"/>
      <c r="N49" s="302"/>
    </row>
    <row r="50" spans="1:14">
      <c r="A50" s="156">
        <v>13</v>
      </c>
      <c r="B50" s="12" t="s">
        <v>304</v>
      </c>
      <c r="C50" s="13" t="s">
        <v>541</v>
      </c>
      <c r="D50" s="78" t="s">
        <v>159</v>
      </c>
      <c r="E50" s="79">
        <v>8.1</v>
      </c>
      <c r="F50" s="77" t="s">
        <v>29</v>
      </c>
      <c r="G50" s="77" t="s">
        <v>30</v>
      </c>
      <c r="H50" s="91" t="s">
        <v>31</v>
      </c>
      <c r="I50" s="13" t="s">
        <v>182</v>
      </c>
      <c r="J50" s="274">
        <v>6.25</v>
      </c>
      <c r="K50" s="253">
        <v>42</v>
      </c>
      <c r="L50" s="275"/>
      <c r="M50" s="295"/>
      <c r="N50" s="302"/>
    </row>
    <row r="51" spans="1:14">
      <c r="A51" s="156">
        <v>14</v>
      </c>
      <c r="B51" s="43" t="s">
        <v>639</v>
      </c>
      <c r="C51" s="148" t="s">
        <v>1138</v>
      </c>
      <c r="D51" s="149" t="s">
        <v>109</v>
      </c>
      <c r="E51" s="147">
        <v>8.3000000000000007</v>
      </c>
      <c r="F51" s="77" t="s">
        <v>53</v>
      </c>
      <c r="G51" s="77" t="s">
        <v>30</v>
      </c>
      <c r="H51" s="91" t="s">
        <v>31</v>
      </c>
      <c r="I51" s="13" t="s">
        <v>100</v>
      </c>
      <c r="J51" s="274">
        <v>6.25</v>
      </c>
      <c r="K51" s="253">
        <v>42</v>
      </c>
      <c r="L51" s="275"/>
      <c r="M51" s="295"/>
      <c r="N51" s="302"/>
    </row>
    <row r="52" spans="1:14">
      <c r="A52" s="156">
        <v>15</v>
      </c>
      <c r="B52" s="12" t="s">
        <v>427</v>
      </c>
      <c r="C52" s="13" t="s">
        <v>1140</v>
      </c>
      <c r="D52" s="78" t="s">
        <v>548</v>
      </c>
      <c r="E52" s="79">
        <v>8.1999999999999993</v>
      </c>
      <c r="F52" s="77" t="s">
        <v>29</v>
      </c>
      <c r="G52" s="77" t="s">
        <v>30</v>
      </c>
      <c r="H52" s="91" t="s">
        <v>31</v>
      </c>
      <c r="I52" s="13" t="s">
        <v>230</v>
      </c>
      <c r="J52" s="274">
        <v>6</v>
      </c>
      <c r="K52" s="253">
        <v>48</v>
      </c>
      <c r="L52" s="275"/>
      <c r="M52" s="295"/>
      <c r="N52" s="302"/>
    </row>
    <row r="53" spans="1:14">
      <c r="A53" s="156">
        <v>16</v>
      </c>
      <c r="B53" s="12" t="s">
        <v>417</v>
      </c>
      <c r="C53" s="13" t="s">
        <v>1141</v>
      </c>
      <c r="D53" s="78" t="s">
        <v>205</v>
      </c>
      <c r="E53" s="79">
        <v>8.1</v>
      </c>
      <c r="F53" s="77" t="s">
        <v>53</v>
      </c>
      <c r="G53" s="77" t="s">
        <v>164</v>
      </c>
      <c r="H53" s="91" t="s">
        <v>31</v>
      </c>
      <c r="I53" s="13" t="s">
        <v>93</v>
      </c>
      <c r="J53" s="274">
        <v>5.5</v>
      </c>
      <c r="K53" s="253">
        <v>49</v>
      </c>
      <c r="L53" s="275"/>
      <c r="M53" s="295"/>
      <c r="N53" s="302"/>
    </row>
    <row r="54" spans="1:14">
      <c r="A54" s="156">
        <v>17</v>
      </c>
      <c r="B54" s="43" t="s">
        <v>908</v>
      </c>
      <c r="C54" s="145" t="s">
        <v>1142</v>
      </c>
      <c r="D54" s="146" t="s">
        <v>163</v>
      </c>
      <c r="E54" s="147">
        <v>8.3000000000000007</v>
      </c>
      <c r="F54" s="77" t="s">
        <v>29</v>
      </c>
      <c r="G54" s="77" t="s">
        <v>30</v>
      </c>
      <c r="H54" s="91" t="s">
        <v>31</v>
      </c>
      <c r="I54" s="13" t="s">
        <v>105</v>
      </c>
      <c r="J54" s="274">
        <v>5.25</v>
      </c>
      <c r="K54" s="253">
        <v>50</v>
      </c>
      <c r="L54" s="275"/>
      <c r="M54" s="295"/>
      <c r="N54" s="302"/>
    </row>
    <row r="55" spans="1:14">
      <c r="A55" s="156">
        <v>18</v>
      </c>
      <c r="B55" s="12" t="s">
        <v>406</v>
      </c>
      <c r="C55" s="13" t="s">
        <v>1143</v>
      </c>
      <c r="D55" s="78" t="s">
        <v>423</v>
      </c>
      <c r="E55" s="79">
        <v>8.1</v>
      </c>
      <c r="F55" s="77" t="s">
        <v>53</v>
      </c>
      <c r="G55" s="77" t="s">
        <v>30</v>
      </c>
      <c r="H55" s="91" t="s">
        <v>31</v>
      </c>
      <c r="I55" s="13" t="s">
        <v>182</v>
      </c>
      <c r="J55" s="274">
        <v>5</v>
      </c>
      <c r="K55" s="253">
        <v>51</v>
      </c>
      <c r="L55" s="275"/>
      <c r="M55" s="295"/>
      <c r="N55" s="302"/>
    </row>
    <row r="56" spans="1:14">
      <c r="A56" s="156">
        <v>19</v>
      </c>
      <c r="B56" s="12" t="s">
        <v>89</v>
      </c>
      <c r="C56" s="13" t="s">
        <v>1144</v>
      </c>
      <c r="D56" s="78" t="s">
        <v>653</v>
      </c>
      <c r="E56" s="79">
        <v>8.1999999999999993</v>
      </c>
      <c r="F56" s="77" t="s">
        <v>53</v>
      </c>
      <c r="G56" s="77" t="s">
        <v>30</v>
      </c>
      <c r="H56" s="91" t="s">
        <v>31</v>
      </c>
      <c r="I56" s="13" t="s">
        <v>182</v>
      </c>
      <c r="J56" s="274">
        <v>4.75</v>
      </c>
      <c r="K56" s="253">
        <v>52</v>
      </c>
      <c r="L56" s="275"/>
      <c r="M56" s="295"/>
      <c r="N56" s="302"/>
    </row>
    <row r="57" spans="1:14">
      <c r="A57" s="156">
        <v>20</v>
      </c>
      <c r="B57" s="43" t="s">
        <v>420</v>
      </c>
      <c r="C57" s="148" t="s">
        <v>1146</v>
      </c>
      <c r="D57" s="149" t="s">
        <v>593</v>
      </c>
      <c r="E57" s="147">
        <v>8.4</v>
      </c>
      <c r="F57" s="77" t="s">
        <v>53</v>
      </c>
      <c r="G57" s="77" t="s">
        <v>30</v>
      </c>
      <c r="H57" s="91" t="s">
        <v>31</v>
      </c>
      <c r="I57" s="13" t="s">
        <v>32</v>
      </c>
      <c r="J57" s="274">
        <v>4.5</v>
      </c>
      <c r="K57" s="253">
        <v>53</v>
      </c>
      <c r="L57" s="275"/>
      <c r="M57" s="295"/>
      <c r="N57" s="302"/>
    </row>
    <row r="58" spans="1:14">
      <c r="A58" s="156">
        <v>21</v>
      </c>
      <c r="B58" s="12" t="s">
        <v>443</v>
      </c>
      <c r="C58" s="13" t="s">
        <v>1147</v>
      </c>
      <c r="D58" s="78" t="s">
        <v>132</v>
      </c>
      <c r="E58" s="79">
        <v>8.1</v>
      </c>
      <c r="F58" s="77" t="s">
        <v>53</v>
      </c>
      <c r="G58" s="77" t="s">
        <v>30</v>
      </c>
      <c r="H58" s="91" t="s">
        <v>31</v>
      </c>
      <c r="I58" s="13" t="s">
        <v>182</v>
      </c>
      <c r="J58" s="274">
        <v>4.25</v>
      </c>
      <c r="K58" s="253">
        <v>54</v>
      </c>
      <c r="L58" s="275"/>
      <c r="M58" s="295"/>
      <c r="N58" s="302"/>
    </row>
    <row r="59" spans="1:14">
      <c r="M59" s="295"/>
      <c r="N59" s="302"/>
    </row>
    <row r="60" spans="1:14">
      <c r="M60" s="295"/>
      <c r="N60" s="302"/>
    </row>
    <row r="61" spans="1:14">
      <c r="M61" s="295"/>
      <c r="N61" s="302"/>
    </row>
    <row r="62" spans="1:14">
      <c r="M62" s="295"/>
      <c r="N62" s="302"/>
    </row>
    <row r="63" spans="1:14">
      <c r="M63" s="295"/>
      <c r="N63" s="302"/>
    </row>
    <row r="64" spans="1:14">
      <c r="M64" s="295"/>
      <c r="N64" s="302"/>
    </row>
    <row r="65" spans="2:40">
      <c r="M65" s="295"/>
      <c r="N65" s="302"/>
    </row>
    <row r="66" spans="2:40">
      <c r="M66" s="295"/>
      <c r="N66" s="302"/>
    </row>
    <row r="67" spans="2:40">
      <c r="M67" s="295"/>
      <c r="N67" s="302"/>
    </row>
    <row r="68" spans="2:40">
      <c r="M68" s="295"/>
      <c r="N68" s="302"/>
    </row>
    <row r="79" spans="2:40" s="248" customFormat="1">
      <c r="B79" s="278"/>
      <c r="E79" s="279"/>
      <c r="J79" s="247"/>
      <c r="K79" s="244"/>
      <c r="M79" s="244"/>
      <c r="N79" s="244"/>
      <c r="O79" s="322"/>
      <c r="P79" s="322"/>
      <c r="Q79" s="322"/>
      <c r="R79" s="322"/>
      <c r="S79" s="322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5:H58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N626"/>
  <sheetViews>
    <sheetView topLeftCell="I1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1362</v>
      </c>
      <c r="G3" s="368"/>
      <c r="H3" s="252" t="s">
        <v>2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71">
        <v>1</v>
      </c>
      <c r="B5" s="5" t="s">
        <v>94</v>
      </c>
      <c r="C5" s="6" t="s">
        <v>270</v>
      </c>
      <c r="D5" s="69" t="s">
        <v>250</v>
      </c>
      <c r="E5" s="70">
        <v>6.4</v>
      </c>
      <c r="F5" s="71" t="s">
        <v>29</v>
      </c>
      <c r="G5" s="71" t="s">
        <v>30</v>
      </c>
      <c r="H5" s="72" t="s">
        <v>271</v>
      </c>
      <c r="I5" s="71" t="s">
        <v>182</v>
      </c>
      <c r="J5" s="274">
        <v>16.600000000000001</v>
      </c>
      <c r="K5" s="253">
        <v>1</v>
      </c>
      <c r="L5" s="275" t="s">
        <v>18</v>
      </c>
      <c r="M5" s="244">
        <f t="shared" ref="M5:M44" si="0">IF(L5="I",2,IF(L5="II",1.5,IF(L5="III",1,IF(L5="KK",0.5,0))))</f>
        <v>2</v>
      </c>
      <c r="N5" s="303" t="s">
        <v>206</v>
      </c>
      <c r="O5" s="325">
        <f>SUMIF($I$5:$I$69,$N5,J$5:J$69)</f>
        <v>13.35</v>
      </c>
      <c r="P5" s="325">
        <f>SUMIF($I$5:$I$69,$N5,M$5:M$69)</f>
        <v>0.5</v>
      </c>
      <c r="Q5" s="325">
        <f>O5+P5</f>
        <v>13.85</v>
      </c>
      <c r="R5" s="325">
        <f>ROUND(Q5/U5,2)</f>
        <v>6.93</v>
      </c>
      <c r="S5" s="325">
        <f>RANK(R5,R$5:R$21)</f>
        <v>15</v>
      </c>
      <c r="U5" s="253">
        <f>COUNTIF($I$5:$I$69,$N5)</f>
        <v>2</v>
      </c>
    </row>
    <row r="6" spans="1:21">
      <c r="A6" s="71">
        <v>2</v>
      </c>
      <c r="B6" s="8">
        <v>166</v>
      </c>
      <c r="C6" s="6" t="s">
        <v>124</v>
      </c>
      <c r="D6" s="69" t="s">
        <v>125</v>
      </c>
      <c r="E6" s="70">
        <v>6.7</v>
      </c>
      <c r="F6" s="71" t="s">
        <v>29</v>
      </c>
      <c r="G6" s="71" t="s">
        <v>30</v>
      </c>
      <c r="H6" s="72" t="s">
        <v>271</v>
      </c>
      <c r="I6" s="71" t="s">
        <v>58</v>
      </c>
      <c r="J6" s="274">
        <v>16.2</v>
      </c>
      <c r="K6" s="253">
        <v>2</v>
      </c>
      <c r="L6" s="275" t="s">
        <v>19</v>
      </c>
      <c r="M6" s="244">
        <f t="shared" si="0"/>
        <v>1.5</v>
      </c>
      <c r="N6" s="303" t="s">
        <v>93</v>
      </c>
      <c r="O6" s="325">
        <f t="shared" ref="O6:O21" si="1">SUMIF($I$5:$I$69,$N6,J$5:J$69)</f>
        <v>35.1</v>
      </c>
      <c r="P6" s="325">
        <f t="shared" ref="P6:P21" si="2">SUMIF($I$5:$I$69,$N6,M$5:M$69)</f>
        <v>1.5</v>
      </c>
      <c r="Q6" s="325">
        <f t="shared" ref="Q6:Q21" si="3">O6+P6</f>
        <v>36.6</v>
      </c>
      <c r="R6" s="325">
        <f t="shared" ref="R6:R21" si="4">ROUND(Q6/U6,2)</f>
        <v>12.2</v>
      </c>
      <c r="S6" s="325">
        <f t="shared" ref="S6:S21" si="5">RANK(R6,R$5:R$21)</f>
        <v>5</v>
      </c>
      <c r="U6" s="253">
        <f t="shared" ref="U6:U21" si="6">COUNTIF($I$5:$I$69,$N6)</f>
        <v>3</v>
      </c>
    </row>
    <row r="7" spans="1:21">
      <c r="A7" s="71">
        <v>3</v>
      </c>
      <c r="B7" s="8">
        <v>148</v>
      </c>
      <c r="C7" s="6" t="s">
        <v>274</v>
      </c>
      <c r="D7" s="69" t="s">
        <v>275</v>
      </c>
      <c r="E7" s="70">
        <v>6.1</v>
      </c>
      <c r="F7" s="71" t="s">
        <v>29</v>
      </c>
      <c r="G7" s="71" t="s">
        <v>30</v>
      </c>
      <c r="H7" s="72" t="s">
        <v>271</v>
      </c>
      <c r="I7" s="71" t="s">
        <v>37</v>
      </c>
      <c r="J7" s="274">
        <v>16.05</v>
      </c>
      <c r="K7" s="253">
        <v>3</v>
      </c>
      <c r="L7" s="275" t="s">
        <v>19</v>
      </c>
      <c r="M7" s="244">
        <f t="shared" si="0"/>
        <v>1.5</v>
      </c>
      <c r="N7" s="303" t="s">
        <v>182</v>
      </c>
      <c r="O7" s="325">
        <f t="shared" si="1"/>
        <v>43.65</v>
      </c>
      <c r="P7" s="325">
        <f t="shared" si="2"/>
        <v>2</v>
      </c>
      <c r="Q7" s="325">
        <f t="shared" si="3"/>
        <v>45.65</v>
      </c>
      <c r="R7" s="325">
        <f t="shared" si="4"/>
        <v>11.41</v>
      </c>
      <c r="S7" s="325">
        <f t="shared" si="5"/>
        <v>6</v>
      </c>
      <c r="U7" s="253">
        <f t="shared" si="6"/>
        <v>4</v>
      </c>
    </row>
    <row r="8" spans="1:21">
      <c r="A8" s="71">
        <v>4</v>
      </c>
      <c r="B8" s="8">
        <v>151</v>
      </c>
      <c r="C8" s="6" t="s">
        <v>277</v>
      </c>
      <c r="D8" s="69" t="s">
        <v>278</v>
      </c>
      <c r="E8" s="70">
        <v>6.1</v>
      </c>
      <c r="F8" s="71" t="s">
        <v>29</v>
      </c>
      <c r="G8" s="71" t="s">
        <v>30</v>
      </c>
      <c r="H8" s="72" t="s">
        <v>271</v>
      </c>
      <c r="I8" s="71" t="s">
        <v>37</v>
      </c>
      <c r="J8" s="274">
        <v>16.05</v>
      </c>
      <c r="K8" s="253">
        <v>3</v>
      </c>
      <c r="L8" s="275" t="s">
        <v>19</v>
      </c>
      <c r="M8" s="244">
        <f t="shared" si="0"/>
        <v>1.5</v>
      </c>
      <c r="N8" s="303" t="s">
        <v>230</v>
      </c>
      <c r="O8" s="325">
        <f t="shared" si="1"/>
        <v>33.9</v>
      </c>
      <c r="P8" s="325">
        <f t="shared" si="2"/>
        <v>0</v>
      </c>
      <c r="Q8" s="325">
        <f t="shared" si="3"/>
        <v>33.9</v>
      </c>
      <c r="R8" s="325">
        <f t="shared" si="4"/>
        <v>6.78</v>
      </c>
      <c r="S8" s="325">
        <f t="shared" si="5"/>
        <v>16</v>
      </c>
      <c r="U8" s="253">
        <f t="shared" si="6"/>
        <v>5</v>
      </c>
    </row>
    <row r="9" spans="1:21">
      <c r="A9" s="71">
        <v>5</v>
      </c>
      <c r="B9" s="8">
        <v>167</v>
      </c>
      <c r="C9" s="6" t="s">
        <v>280</v>
      </c>
      <c r="D9" s="69" t="s">
        <v>281</v>
      </c>
      <c r="E9" s="70">
        <v>6.7</v>
      </c>
      <c r="F9" s="71" t="s">
        <v>29</v>
      </c>
      <c r="G9" s="71" t="s">
        <v>30</v>
      </c>
      <c r="H9" s="72" t="s">
        <v>271</v>
      </c>
      <c r="I9" s="71" t="s">
        <v>105</v>
      </c>
      <c r="J9" s="274">
        <v>16.05</v>
      </c>
      <c r="K9" s="253">
        <v>3</v>
      </c>
      <c r="L9" s="275" t="s">
        <v>19</v>
      </c>
      <c r="M9" s="244">
        <f t="shared" si="0"/>
        <v>1.5</v>
      </c>
      <c r="N9" s="303" t="s">
        <v>74</v>
      </c>
      <c r="O9" s="325">
        <f t="shared" si="1"/>
        <v>36.4</v>
      </c>
      <c r="P9" s="325">
        <f t="shared" si="2"/>
        <v>0.5</v>
      </c>
      <c r="Q9" s="325">
        <f t="shared" si="3"/>
        <v>36.9</v>
      </c>
      <c r="R9" s="325">
        <f t="shared" si="4"/>
        <v>9.23</v>
      </c>
      <c r="S9" s="325">
        <f t="shared" si="5"/>
        <v>9</v>
      </c>
      <c r="U9" s="253">
        <f t="shared" si="6"/>
        <v>4</v>
      </c>
    </row>
    <row r="10" spans="1:21">
      <c r="A10" s="71">
        <v>6</v>
      </c>
      <c r="B10" s="8">
        <v>163</v>
      </c>
      <c r="C10" s="6" t="s">
        <v>283</v>
      </c>
      <c r="D10" s="69" t="s">
        <v>42</v>
      </c>
      <c r="E10" s="70">
        <v>6.7</v>
      </c>
      <c r="F10" s="71" t="s">
        <v>29</v>
      </c>
      <c r="G10" s="71" t="s">
        <v>30</v>
      </c>
      <c r="H10" s="72" t="s">
        <v>271</v>
      </c>
      <c r="I10" s="71" t="s">
        <v>58</v>
      </c>
      <c r="J10" s="276">
        <v>15.3</v>
      </c>
      <c r="K10" s="253">
        <v>6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49.899999999999991</v>
      </c>
      <c r="P10" s="325">
        <f t="shared" si="2"/>
        <v>0.5</v>
      </c>
      <c r="Q10" s="325">
        <f t="shared" si="3"/>
        <v>50.399999999999991</v>
      </c>
      <c r="R10" s="325">
        <f t="shared" si="4"/>
        <v>8.4</v>
      </c>
      <c r="S10" s="325">
        <f t="shared" si="5"/>
        <v>11</v>
      </c>
      <c r="U10" s="253">
        <f t="shared" si="6"/>
        <v>6</v>
      </c>
    </row>
    <row r="11" spans="1:21">
      <c r="A11" s="71">
        <v>7</v>
      </c>
      <c r="B11" s="8">
        <v>152</v>
      </c>
      <c r="C11" s="6" t="s">
        <v>285</v>
      </c>
      <c r="D11" s="69" t="s">
        <v>286</v>
      </c>
      <c r="E11" s="70">
        <v>6.7</v>
      </c>
      <c r="F11" s="71" t="s">
        <v>29</v>
      </c>
      <c r="G11" s="71" t="s">
        <v>30</v>
      </c>
      <c r="H11" s="72" t="s">
        <v>271</v>
      </c>
      <c r="I11" s="71" t="s">
        <v>58</v>
      </c>
      <c r="J11" s="274">
        <v>14.4</v>
      </c>
      <c r="K11" s="253">
        <v>7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76.500000000000014</v>
      </c>
      <c r="P11" s="325">
        <f t="shared" si="2"/>
        <v>4.5</v>
      </c>
      <c r="Q11" s="325">
        <f t="shared" si="3"/>
        <v>81.000000000000014</v>
      </c>
      <c r="R11" s="325">
        <f t="shared" si="4"/>
        <v>13.5</v>
      </c>
      <c r="S11" s="325">
        <f t="shared" si="5"/>
        <v>4</v>
      </c>
      <c r="U11" s="253">
        <f t="shared" si="6"/>
        <v>6</v>
      </c>
    </row>
    <row r="12" spans="1:21">
      <c r="A12" s="71">
        <v>8</v>
      </c>
      <c r="B12" s="5" t="s">
        <v>63</v>
      </c>
      <c r="C12" s="6" t="s">
        <v>288</v>
      </c>
      <c r="D12" s="69" t="s">
        <v>289</v>
      </c>
      <c r="E12" s="70">
        <v>6.1</v>
      </c>
      <c r="F12" s="71" t="s">
        <v>29</v>
      </c>
      <c r="G12" s="71" t="s">
        <v>30</v>
      </c>
      <c r="H12" s="72" t="s">
        <v>271</v>
      </c>
      <c r="I12" s="71" t="s">
        <v>100</v>
      </c>
      <c r="J12" s="274">
        <v>14.3</v>
      </c>
      <c r="K12" s="253">
        <v>8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99.749999999999986</v>
      </c>
      <c r="P12" s="325">
        <f t="shared" si="2"/>
        <v>7.5</v>
      </c>
      <c r="Q12" s="325">
        <f t="shared" si="3"/>
        <v>107.24999999999999</v>
      </c>
      <c r="R12" s="325">
        <f t="shared" si="4"/>
        <v>15.32</v>
      </c>
      <c r="S12" s="325">
        <f t="shared" si="5"/>
        <v>1</v>
      </c>
      <c r="U12" s="253">
        <f t="shared" si="6"/>
        <v>7</v>
      </c>
    </row>
    <row r="13" spans="1:21">
      <c r="A13" s="71">
        <v>9</v>
      </c>
      <c r="B13" s="8">
        <v>153</v>
      </c>
      <c r="C13" s="6" t="s">
        <v>291</v>
      </c>
      <c r="D13" s="69" t="s">
        <v>292</v>
      </c>
      <c r="E13" s="70">
        <v>6.7</v>
      </c>
      <c r="F13" s="71" t="s">
        <v>29</v>
      </c>
      <c r="G13" s="71" t="s">
        <v>30</v>
      </c>
      <c r="H13" s="72" t="s">
        <v>271</v>
      </c>
      <c r="I13" s="71" t="s">
        <v>105</v>
      </c>
      <c r="J13" s="274">
        <v>14.15</v>
      </c>
      <c r="K13" s="253">
        <v>9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65.45</v>
      </c>
      <c r="P13" s="325">
        <f t="shared" si="2"/>
        <v>4</v>
      </c>
      <c r="Q13" s="325">
        <f t="shared" si="3"/>
        <v>69.45</v>
      </c>
      <c r="R13" s="325">
        <f t="shared" si="4"/>
        <v>13.89</v>
      </c>
      <c r="S13" s="325">
        <f t="shared" si="5"/>
        <v>3</v>
      </c>
      <c r="U13" s="253">
        <f t="shared" si="6"/>
        <v>5</v>
      </c>
    </row>
    <row r="14" spans="1:21">
      <c r="A14" s="71">
        <v>10</v>
      </c>
      <c r="B14" s="8">
        <v>155</v>
      </c>
      <c r="C14" s="6" t="s">
        <v>294</v>
      </c>
      <c r="D14" s="69" t="s">
        <v>247</v>
      </c>
      <c r="E14" s="70">
        <v>6.7</v>
      </c>
      <c r="F14" s="71" t="s">
        <v>29</v>
      </c>
      <c r="G14" s="71" t="s">
        <v>30</v>
      </c>
      <c r="H14" s="72" t="s">
        <v>271</v>
      </c>
      <c r="I14" s="71" t="s">
        <v>58</v>
      </c>
      <c r="J14" s="274">
        <v>14</v>
      </c>
      <c r="K14" s="253">
        <v>10</v>
      </c>
      <c r="L14" s="275" t="s">
        <v>20</v>
      </c>
      <c r="M14" s="244">
        <f t="shared" si="0"/>
        <v>1</v>
      </c>
      <c r="N14" s="303" t="s">
        <v>105</v>
      </c>
      <c r="O14" s="325">
        <f t="shared" si="1"/>
        <v>93.749999999999986</v>
      </c>
      <c r="P14" s="325">
        <f t="shared" si="2"/>
        <v>6.5</v>
      </c>
      <c r="Q14" s="325">
        <f t="shared" si="3"/>
        <v>100.24999999999999</v>
      </c>
      <c r="R14" s="325">
        <f t="shared" si="4"/>
        <v>14.32</v>
      </c>
      <c r="S14" s="325">
        <f t="shared" si="5"/>
        <v>2</v>
      </c>
      <c r="U14" s="253">
        <f t="shared" si="6"/>
        <v>7</v>
      </c>
    </row>
    <row r="15" spans="1:21">
      <c r="A15" s="71">
        <v>11</v>
      </c>
      <c r="B15" s="8">
        <v>164</v>
      </c>
      <c r="C15" s="6" t="s">
        <v>295</v>
      </c>
      <c r="D15" s="69" t="s">
        <v>42</v>
      </c>
      <c r="E15" s="70">
        <v>6.7</v>
      </c>
      <c r="F15" s="71" t="s">
        <v>29</v>
      </c>
      <c r="G15" s="71" t="s">
        <v>30</v>
      </c>
      <c r="H15" s="72" t="s">
        <v>271</v>
      </c>
      <c r="I15" s="71" t="s">
        <v>58</v>
      </c>
      <c r="J15" s="274">
        <v>13.95</v>
      </c>
      <c r="K15" s="253">
        <v>11</v>
      </c>
      <c r="L15" s="275" t="s">
        <v>20</v>
      </c>
      <c r="M15" s="244">
        <f t="shared" si="0"/>
        <v>1</v>
      </c>
      <c r="N15" s="303" t="s">
        <v>117</v>
      </c>
      <c r="O15" s="325">
        <f t="shared" si="1"/>
        <v>15.4</v>
      </c>
      <c r="P15" s="325">
        <f t="shared" si="2"/>
        <v>0</v>
      </c>
      <c r="Q15" s="325">
        <f t="shared" si="3"/>
        <v>15.4</v>
      </c>
      <c r="R15" s="325">
        <f t="shared" si="4"/>
        <v>7.7</v>
      </c>
      <c r="S15" s="325">
        <f t="shared" si="5"/>
        <v>14</v>
      </c>
      <c r="U15" s="253">
        <f t="shared" si="6"/>
        <v>2</v>
      </c>
    </row>
    <row r="16" spans="1:21">
      <c r="A16" s="71">
        <v>12</v>
      </c>
      <c r="B16" s="8">
        <v>147</v>
      </c>
      <c r="C16" s="6" t="s">
        <v>297</v>
      </c>
      <c r="D16" s="69" t="s">
        <v>298</v>
      </c>
      <c r="E16" s="70">
        <v>6.1</v>
      </c>
      <c r="F16" s="71" t="s">
        <v>29</v>
      </c>
      <c r="G16" s="71" t="s">
        <v>30</v>
      </c>
      <c r="H16" s="72" t="s">
        <v>271</v>
      </c>
      <c r="I16" s="71" t="s">
        <v>167</v>
      </c>
      <c r="J16" s="274">
        <v>13.9</v>
      </c>
      <c r="K16" s="253">
        <v>12</v>
      </c>
      <c r="L16" s="275" t="s">
        <v>20</v>
      </c>
      <c r="M16" s="244">
        <f t="shared" si="0"/>
        <v>1</v>
      </c>
      <c r="N16" s="303" t="s">
        <v>100</v>
      </c>
      <c r="O16" s="325">
        <f t="shared" si="1"/>
        <v>42.8</v>
      </c>
      <c r="P16" s="325">
        <f t="shared" si="2"/>
        <v>1</v>
      </c>
      <c r="Q16" s="325">
        <f t="shared" si="3"/>
        <v>43.8</v>
      </c>
      <c r="R16" s="325">
        <f t="shared" si="4"/>
        <v>10.95</v>
      </c>
      <c r="S16" s="325">
        <f t="shared" si="5"/>
        <v>8</v>
      </c>
      <c r="U16" s="253">
        <f t="shared" si="6"/>
        <v>4</v>
      </c>
    </row>
    <row r="17" spans="1:21">
      <c r="A17" s="71">
        <v>13</v>
      </c>
      <c r="B17" s="5" t="s">
        <v>38</v>
      </c>
      <c r="C17" s="6" t="s">
        <v>300</v>
      </c>
      <c r="D17" s="69" t="s">
        <v>301</v>
      </c>
      <c r="E17" s="70">
        <v>6.2</v>
      </c>
      <c r="F17" s="71" t="s">
        <v>29</v>
      </c>
      <c r="G17" s="71" t="s">
        <v>164</v>
      </c>
      <c r="H17" s="72" t="s">
        <v>271</v>
      </c>
      <c r="I17" s="71" t="s">
        <v>93</v>
      </c>
      <c r="J17" s="274">
        <v>13.7</v>
      </c>
      <c r="K17" s="253">
        <v>13</v>
      </c>
      <c r="L17" s="275" t="s">
        <v>20</v>
      </c>
      <c r="M17" s="244">
        <f t="shared" si="0"/>
        <v>1</v>
      </c>
      <c r="N17" s="304" t="s">
        <v>32</v>
      </c>
      <c r="O17" s="325">
        <f t="shared" si="1"/>
        <v>24.450000000000003</v>
      </c>
      <c r="P17" s="325">
        <f t="shared" si="2"/>
        <v>0.5</v>
      </c>
      <c r="Q17" s="325">
        <f t="shared" si="3"/>
        <v>24.950000000000003</v>
      </c>
      <c r="R17" s="325">
        <f t="shared" si="4"/>
        <v>8.32</v>
      </c>
      <c r="S17" s="325">
        <f t="shared" si="5"/>
        <v>12</v>
      </c>
      <c r="U17" s="253">
        <f t="shared" si="6"/>
        <v>3</v>
      </c>
    </row>
    <row r="18" spans="1:21">
      <c r="A18" s="71">
        <v>14</v>
      </c>
      <c r="B18" s="8">
        <v>154</v>
      </c>
      <c r="C18" s="6" t="s">
        <v>303</v>
      </c>
      <c r="D18" s="69" t="s">
        <v>292</v>
      </c>
      <c r="E18" s="70">
        <v>6.1</v>
      </c>
      <c r="F18" s="71" t="s">
        <v>29</v>
      </c>
      <c r="G18" s="71" t="s">
        <v>30</v>
      </c>
      <c r="H18" s="72" t="s">
        <v>271</v>
      </c>
      <c r="I18" s="71" t="s">
        <v>167</v>
      </c>
      <c r="J18" s="274">
        <v>13.7</v>
      </c>
      <c r="K18" s="253">
        <v>13</v>
      </c>
      <c r="L18" s="275" t="s">
        <v>20</v>
      </c>
      <c r="M18" s="244">
        <f t="shared" si="0"/>
        <v>1</v>
      </c>
      <c r="N18" s="303" t="s">
        <v>172</v>
      </c>
      <c r="O18" s="325">
        <f t="shared" si="1"/>
        <v>17.649999999999999</v>
      </c>
      <c r="P18" s="325">
        <f t="shared" si="2"/>
        <v>0.5</v>
      </c>
      <c r="Q18" s="325">
        <f t="shared" si="3"/>
        <v>18.149999999999999</v>
      </c>
      <c r="R18" s="325">
        <f t="shared" si="4"/>
        <v>9.08</v>
      </c>
      <c r="S18" s="325">
        <f t="shared" si="5"/>
        <v>10</v>
      </c>
      <c r="U18" s="253">
        <f t="shared" si="6"/>
        <v>2</v>
      </c>
    </row>
    <row r="19" spans="1:21">
      <c r="A19" s="71">
        <v>15</v>
      </c>
      <c r="B19" s="8">
        <v>165</v>
      </c>
      <c r="C19" s="6" t="s">
        <v>214</v>
      </c>
      <c r="D19" s="69" t="s">
        <v>215</v>
      </c>
      <c r="E19" s="70">
        <v>6.1</v>
      </c>
      <c r="F19" s="71" t="s">
        <v>29</v>
      </c>
      <c r="G19" s="71" t="s">
        <v>30</v>
      </c>
      <c r="H19" s="72" t="s">
        <v>271</v>
      </c>
      <c r="I19" s="71" t="s">
        <v>167</v>
      </c>
      <c r="J19" s="274">
        <v>13.3</v>
      </c>
      <c r="K19" s="253">
        <v>15</v>
      </c>
      <c r="L19" s="275" t="s">
        <v>20</v>
      </c>
      <c r="M19" s="244">
        <f t="shared" si="0"/>
        <v>1</v>
      </c>
      <c r="N19" s="303" t="s">
        <v>133</v>
      </c>
      <c r="O19" s="325">
        <f t="shared" si="1"/>
        <v>10.6</v>
      </c>
      <c r="P19" s="325">
        <f t="shared" si="2"/>
        <v>0.5</v>
      </c>
      <c r="Q19" s="325">
        <f t="shared" si="3"/>
        <v>11.1</v>
      </c>
      <c r="R19" s="325">
        <f t="shared" si="4"/>
        <v>11.1</v>
      </c>
      <c r="S19" s="325">
        <f t="shared" si="5"/>
        <v>7</v>
      </c>
      <c r="U19" s="253">
        <f t="shared" si="6"/>
        <v>1</v>
      </c>
    </row>
    <row r="20" spans="1:21">
      <c r="A20" s="71">
        <v>16</v>
      </c>
      <c r="B20" s="8">
        <v>145</v>
      </c>
      <c r="C20" s="6" t="s">
        <v>306</v>
      </c>
      <c r="D20" s="69" t="s">
        <v>307</v>
      </c>
      <c r="E20" s="70">
        <v>6.7</v>
      </c>
      <c r="F20" s="71" t="s">
        <v>29</v>
      </c>
      <c r="G20" s="71" t="s">
        <v>30</v>
      </c>
      <c r="H20" s="72" t="s">
        <v>271</v>
      </c>
      <c r="I20" s="71" t="s">
        <v>105</v>
      </c>
      <c r="J20" s="274">
        <v>13.15</v>
      </c>
      <c r="K20" s="253">
        <v>16</v>
      </c>
      <c r="L20" s="275" t="s">
        <v>20</v>
      </c>
      <c r="M20" s="244">
        <f t="shared" si="0"/>
        <v>1</v>
      </c>
      <c r="N20" s="304" t="s">
        <v>54</v>
      </c>
      <c r="O20" s="325">
        <f t="shared" si="1"/>
        <v>10</v>
      </c>
      <c r="P20" s="325">
        <f t="shared" si="2"/>
        <v>0</v>
      </c>
      <c r="Q20" s="325">
        <f t="shared" si="3"/>
        <v>10</v>
      </c>
      <c r="R20" s="325">
        <f t="shared" si="4"/>
        <v>5</v>
      </c>
      <c r="S20" s="325">
        <f t="shared" si="5"/>
        <v>17</v>
      </c>
      <c r="U20" s="253">
        <f t="shared" si="6"/>
        <v>2</v>
      </c>
    </row>
    <row r="21" spans="1:21">
      <c r="A21" s="71">
        <v>17</v>
      </c>
      <c r="B21" s="8">
        <v>168</v>
      </c>
      <c r="C21" s="6" t="s">
        <v>308</v>
      </c>
      <c r="D21" s="69" t="s">
        <v>281</v>
      </c>
      <c r="E21" s="70">
        <v>6.7</v>
      </c>
      <c r="F21" s="71" t="s">
        <v>29</v>
      </c>
      <c r="G21" s="71" t="s">
        <v>30</v>
      </c>
      <c r="H21" s="72" t="s">
        <v>271</v>
      </c>
      <c r="I21" s="71" t="s">
        <v>58</v>
      </c>
      <c r="J21" s="274">
        <v>13.1</v>
      </c>
      <c r="K21" s="253">
        <v>17</v>
      </c>
      <c r="L21" s="275" t="s">
        <v>20</v>
      </c>
      <c r="M21" s="244">
        <f t="shared" si="0"/>
        <v>1</v>
      </c>
      <c r="N21" s="303" t="s">
        <v>122</v>
      </c>
      <c r="O21" s="325">
        <f t="shared" si="1"/>
        <v>16.2</v>
      </c>
      <c r="P21" s="325">
        <f t="shared" si="2"/>
        <v>0</v>
      </c>
      <c r="Q21" s="325">
        <f t="shared" si="3"/>
        <v>16.2</v>
      </c>
      <c r="R21" s="325">
        <f t="shared" si="4"/>
        <v>8.1</v>
      </c>
      <c r="S21" s="325">
        <f t="shared" si="5"/>
        <v>13</v>
      </c>
      <c r="U21" s="253">
        <f t="shared" si="6"/>
        <v>2</v>
      </c>
    </row>
    <row r="22" spans="1:21">
      <c r="A22" s="71">
        <v>18</v>
      </c>
      <c r="B22" s="8">
        <v>161</v>
      </c>
      <c r="C22" s="6" t="s">
        <v>310</v>
      </c>
      <c r="D22" s="69" t="s">
        <v>311</v>
      </c>
      <c r="E22" s="70">
        <v>6.7</v>
      </c>
      <c r="F22" s="71" t="s">
        <v>29</v>
      </c>
      <c r="G22" s="71" t="s">
        <v>30</v>
      </c>
      <c r="H22" s="72" t="s">
        <v>271</v>
      </c>
      <c r="I22" s="71" t="s">
        <v>105</v>
      </c>
      <c r="J22" s="274">
        <v>12.9</v>
      </c>
      <c r="K22" s="253">
        <v>18</v>
      </c>
      <c r="L22" s="275" t="s">
        <v>20</v>
      </c>
      <c r="M22" s="244">
        <f t="shared" si="0"/>
        <v>1</v>
      </c>
      <c r="N22" s="302"/>
    </row>
    <row r="23" spans="1:21">
      <c r="A23" s="71">
        <v>19</v>
      </c>
      <c r="B23" s="8">
        <v>146</v>
      </c>
      <c r="C23" s="6" t="s">
        <v>313</v>
      </c>
      <c r="D23" s="69" t="s">
        <v>314</v>
      </c>
      <c r="E23" s="70">
        <v>6.7</v>
      </c>
      <c r="F23" s="71" t="s">
        <v>29</v>
      </c>
      <c r="G23" s="71" t="s">
        <v>30</v>
      </c>
      <c r="H23" s="72" t="s">
        <v>271</v>
      </c>
      <c r="I23" s="71" t="s">
        <v>58</v>
      </c>
      <c r="J23" s="274">
        <v>12.8</v>
      </c>
      <c r="K23" s="253">
        <v>19</v>
      </c>
      <c r="L23" s="275" t="s">
        <v>20</v>
      </c>
      <c r="M23" s="244">
        <f t="shared" si="0"/>
        <v>1</v>
      </c>
      <c r="N23" s="302"/>
    </row>
    <row r="24" spans="1:21">
      <c r="A24" s="71">
        <v>20</v>
      </c>
      <c r="B24" s="8">
        <v>156</v>
      </c>
      <c r="C24" s="6" t="s">
        <v>315</v>
      </c>
      <c r="D24" s="69" t="s">
        <v>132</v>
      </c>
      <c r="E24" s="70">
        <v>6.7</v>
      </c>
      <c r="F24" s="71" t="s">
        <v>29</v>
      </c>
      <c r="G24" s="71" t="s">
        <v>30</v>
      </c>
      <c r="H24" s="72" t="s">
        <v>271</v>
      </c>
      <c r="I24" s="71" t="s">
        <v>105</v>
      </c>
      <c r="J24" s="274">
        <v>12.8</v>
      </c>
      <c r="K24" s="253">
        <v>19</v>
      </c>
      <c r="L24" s="275" t="s">
        <v>20</v>
      </c>
      <c r="M24" s="244">
        <f t="shared" si="0"/>
        <v>1</v>
      </c>
      <c r="N24" s="302"/>
    </row>
    <row r="25" spans="1:21">
      <c r="A25" s="71">
        <v>21</v>
      </c>
      <c r="B25" s="8">
        <v>150</v>
      </c>
      <c r="C25" s="6" t="s">
        <v>235</v>
      </c>
      <c r="D25" s="69" t="s">
        <v>236</v>
      </c>
      <c r="E25" s="70">
        <v>6.1</v>
      </c>
      <c r="F25" s="71" t="s">
        <v>29</v>
      </c>
      <c r="G25" s="71" t="s">
        <v>30</v>
      </c>
      <c r="H25" s="72" t="s">
        <v>271</v>
      </c>
      <c r="I25" s="71" t="s">
        <v>167</v>
      </c>
      <c r="J25" s="274">
        <v>12.45</v>
      </c>
      <c r="K25" s="253">
        <v>21</v>
      </c>
      <c r="L25" s="275" t="s">
        <v>21</v>
      </c>
      <c r="M25" s="244">
        <f t="shared" si="0"/>
        <v>0.5</v>
      </c>
      <c r="N25" s="302"/>
    </row>
    <row r="26" spans="1:21">
      <c r="A26" s="71">
        <v>22</v>
      </c>
      <c r="B26" s="8">
        <v>158</v>
      </c>
      <c r="C26" s="6" t="s">
        <v>65</v>
      </c>
      <c r="D26" s="69" t="s">
        <v>66</v>
      </c>
      <c r="E26" s="70">
        <v>6.1</v>
      </c>
      <c r="F26" s="71" t="s">
        <v>29</v>
      </c>
      <c r="G26" s="71" t="s">
        <v>30</v>
      </c>
      <c r="H26" s="72" t="s">
        <v>271</v>
      </c>
      <c r="I26" s="71" t="s">
        <v>37</v>
      </c>
      <c r="J26" s="274">
        <v>12.35</v>
      </c>
      <c r="K26" s="253">
        <v>22</v>
      </c>
      <c r="L26" s="275" t="s">
        <v>21</v>
      </c>
      <c r="M26" s="244">
        <f t="shared" si="0"/>
        <v>0.5</v>
      </c>
      <c r="N26" s="302"/>
    </row>
    <row r="27" spans="1:21">
      <c r="A27" s="71">
        <v>23</v>
      </c>
      <c r="B27" s="8">
        <v>160</v>
      </c>
      <c r="C27" s="6" t="s">
        <v>319</v>
      </c>
      <c r="D27" s="69" t="s">
        <v>320</v>
      </c>
      <c r="E27" s="70">
        <v>6.7</v>
      </c>
      <c r="F27" s="71" t="s">
        <v>29</v>
      </c>
      <c r="G27" s="71" t="s">
        <v>30</v>
      </c>
      <c r="H27" s="72" t="s">
        <v>271</v>
      </c>
      <c r="I27" s="71" t="s">
        <v>105</v>
      </c>
      <c r="J27" s="274">
        <v>12.35</v>
      </c>
      <c r="K27" s="253">
        <v>22</v>
      </c>
      <c r="L27" s="275" t="s">
        <v>21</v>
      </c>
      <c r="M27" s="244">
        <f t="shared" si="0"/>
        <v>0.5</v>
      </c>
      <c r="N27" s="302"/>
    </row>
    <row r="28" spans="1:21">
      <c r="A28" s="71">
        <v>24</v>
      </c>
      <c r="B28" s="8">
        <v>162</v>
      </c>
      <c r="C28" s="6" t="s">
        <v>322</v>
      </c>
      <c r="D28" s="69" t="s">
        <v>323</v>
      </c>
      <c r="E28" s="70">
        <v>6.7</v>
      </c>
      <c r="F28" s="71" t="s">
        <v>29</v>
      </c>
      <c r="G28" s="71" t="s">
        <v>30</v>
      </c>
      <c r="H28" s="72" t="s">
        <v>271</v>
      </c>
      <c r="I28" s="71" t="s">
        <v>105</v>
      </c>
      <c r="J28" s="274">
        <v>12.35</v>
      </c>
      <c r="K28" s="253">
        <v>22</v>
      </c>
      <c r="L28" s="275" t="s">
        <v>21</v>
      </c>
      <c r="M28" s="244">
        <f t="shared" si="0"/>
        <v>0.5</v>
      </c>
      <c r="N28" s="302"/>
    </row>
    <row r="29" spans="1:21">
      <c r="A29" s="71">
        <v>1</v>
      </c>
      <c r="B29" s="8">
        <v>159</v>
      </c>
      <c r="C29" s="6" t="s">
        <v>200</v>
      </c>
      <c r="D29" s="69" t="s">
        <v>201</v>
      </c>
      <c r="E29" s="70">
        <v>6.1</v>
      </c>
      <c r="F29" s="71" t="s">
        <v>29</v>
      </c>
      <c r="G29" s="71" t="s">
        <v>30</v>
      </c>
      <c r="H29" s="72" t="s">
        <v>271</v>
      </c>
      <c r="I29" s="71" t="s">
        <v>167</v>
      </c>
      <c r="J29" s="274">
        <v>11.75</v>
      </c>
      <c r="K29" s="253">
        <v>25</v>
      </c>
      <c r="L29" s="275" t="s">
        <v>21</v>
      </c>
      <c r="M29" s="244">
        <f t="shared" si="0"/>
        <v>0.5</v>
      </c>
      <c r="N29" s="302"/>
    </row>
    <row r="30" spans="1:21">
      <c r="A30" s="71">
        <v>2</v>
      </c>
      <c r="B30" s="8">
        <v>157</v>
      </c>
      <c r="C30" s="6" t="s">
        <v>61</v>
      </c>
      <c r="D30" s="69" t="s">
        <v>62</v>
      </c>
      <c r="E30" s="70">
        <v>6.1</v>
      </c>
      <c r="F30" s="71" t="s">
        <v>29</v>
      </c>
      <c r="G30" s="71" t="s">
        <v>30</v>
      </c>
      <c r="H30" s="72" t="s">
        <v>271</v>
      </c>
      <c r="I30" s="71" t="s">
        <v>37</v>
      </c>
      <c r="J30" s="274">
        <v>11.7</v>
      </c>
      <c r="K30" s="253">
        <v>26</v>
      </c>
      <c r="L30" s="275" t="s">
        <v>21</v>
      </c>
      <c r="M30" s="244">
        <f t="shared" si="0"/>
        <v>0.5</v>
      </c>
      <c r="N30" s="302"/>
    </row>
    <row r="31" spans="1:21">
      <c r="A31" s="71">
        <v>3</v>
      </c>
      <c r="B31" s="5" t="s">
        <v>327</v>
      </c>
      <c r="C31" s="6" t="s">
        <v>328</v>
      </c>
      <c r="D31" s="69" t="s">
        <v>141</v>
      </c>
      <c r="E31" s="70">
        <v>6.3</v>
      </c>
      <c r="F31" s="71" t="s">
        <v>29</v>
      </c>
      <c r="G31" s="71" t="s">
        <v>30</v>
      </c>
      <c r="H31" s="72" t="s">
        <v>271</v>
      </c>
      <c r="I31" s="71" t="s">
        <v>172</v>
      </c>
      <c r="J31" s="274">
        <v>11.7</v>
      </c>
      <c r="K31" s="253">
        <v>26</v>
      </c>
      <c r="L31" s="275" t="s">
        <v>21</v>
      </c>
      <c r="M31" s="244">
        <f t="shared" si="0"/>
        <v>0.5</v>
      </c>
      <c r="N31" s="302"/>
    </row>
    <row r="32" spans="1:21">
      <c r="A32" s="71">
        <v>4</v>
      </c>
      <c r="B32" s="5" t="s">
        <v>330</v>
      </c>
      <c r="C32" s="6" t="s">
        <v>185</v>
      </c>
      <c r="D32" s="69" t="s">
        <v>278</v>
      </c>
      <c r="E32" s="70">
        <v>6.1</v>
      </c>
      <c r="F32" s="71" t="s">
        <v>29</v>
      </c>
      <c r="G32" s="71" t="s">
        <v>30</v>
      </c>
      <c r="H32" s="72" t="s">
        <v>271</v>
      </c>
      <c r="I32" s="71" t="s">
        <v>80</v>
      </c>
      <c r="J32" s="274">
        <v>11.6</v>
      </c>
      <c r="K32" s="253">
        <v>28</v>
      </c>
      <c r="L32" s="275" t="s">
        <v>21</v>
      </c>
      <c r="M32" s="244">
        <f t="shared" si="0"/>
        <v>0.5</v>
      </c>
      <c r="N32" s="302"/>
    </row>
    <row r="33" spans="1:14">
      <c r="A33" s="71">
        <v>5</v>
      </c>
      <c r="B33" s="8">
        <v>144</v>
      </c>
      <c r="C33" s="6" t="s">
        <v>332</v>
      </c>
      <c r="D33" s="69" t="s">
        <v>333</v>
      </c>
      <c r="E33" s="70">
        <v>6.1</v>
      </c>
      <c r="F33" s="71" t="s">
        <v>29</v>
      </c>
      <c r="G33" s="71" t="s">
        <v>30</v>
      </c>
      <c r="H33" s="72" t="s">
        <v>271</v>
      </c>
      <c r="I33" s="71" t="s">
        <v>167</v>
      </c>
      <c r="J33" s="274">
        <v>11.4</v>
      </c>
      <c r="K33" s="253">
        <v>29</v>
      </c>
      <c r="L33" s="275" t="s">
        <v>21</v>
      </c>
      <c r="M33" s="244">
        <f t="shared" si="0"/>
        <v>0.5</v>
      </c>
      <c r="N33" s="302"/>
    </row>
    <row r="34" spans="1:14">
      <c r="A34" s="71">
        <v>6</v>
      </c>
      <c r="B34" s="5" t="s">
        <v>187</v>
      </c>
      <c r="C34" s="6" t="s">
        <v>334</v>
      </c>
      <c r="D34" s="69" t="s">
        <v>240</v>
      </c>
      <c r="E34" s="70">
        <v>6.3</v>
      </c>
      <c r="F34" s="71" t="s">
        <v>29</v>
      </c>
      <c r="G34" s="71" t="s">
        <v>164</v>
      </c>
      <c r="H34" s="72" t="s">
        <v>271</v>
      </c>
      <c r="I34" s="71" t="s">
        <v>93</v>
      </c>
      <c r="J34" s="274">
        <v>11.3</v>
      </c>
      <c r="K34" s="253">
        <v>30</v>
      </c>
      <c r="L34" s="275" t="s">
        <v>21</v>
      </c>
      <c r="M34" s="244">
        <f t="shared" si="0"/>
        <v>0.5</v>
      </c>
      <c r="N34" s="302"/>
    </row>
    <row r="35" spans="1:14">
      <c r="A35" s="71">
        <v>7</v>
      </c>
      <c r="B35" s="5" t="s">
        <v>123</v>
      </c>
      <c r="C35" s="6" t="s">
        <v>336</v>
      </c>
      <c r="D35" s="69" t="s">
        <v>337</v>
      </c>
      <c r="E35" s="70">
        <v>6.2</v>
      </c>
      <c r="F35" s="71" t="s">
        <v>29</v>
      </c>
      <c r="G35" s="71" t="s">
        <v>30</v>
      </c>
      <c r="H35" s="72" t="s">
        <v>271</v>
      </c>
      <c r="I35" s="71" t="s">
        <v>32</v>
      </c>
      <c r="J35" s="274">
        <v>11</v>
      </c>
      <c r="K35" s="253">
        <v>31</v>
      </c>
      <c r="L35" s="275" t="s">
        <v>21</v>
      </c>
      <c r="M35" s="244">
        <f t="shared" si="0"/>
        <v>0.5</v>
      </c>
      <c r="N35" s="302"/>
    </row>
    <row r="36" spans="1:14">
      <c r="A36" s="71">
        <v>8</v>
      </c>
      <c r="B36" s="5" t="s">
        <v>134</v>
      </c>
      <c r="C36" s="6" t="s">
        <v>339</v>
      </c>
      <c r="D36" s="69" t="s">
        <v>340</v>
      </c>
      <c r="E36" s="70">
        <v>6.1</v>
      </c>
      <c r="F36" s="71" t="s">
        <v>53</v>
      </c>
      <c r="G36" s="71" t="s">
        <v>30</v>
      </c>
      <c r="H36" s="72" t="s">
        <v>271</v>
      </c>
      <c r="I36" s="71" t="s">
        <v>133</v>
      </c>
      <c r="J36" s="274">
        <v>10.6</v>
      </c>
      <c r="K36" s="253">
        <v>32</v>
      </c>
      <c r="L36" s="275" t="s">
        <v>21</v>
      </c>
      <c r="M36" s="244">
        <f t="shared" si="0"/>
        <v>0.5</v>
      </c>
      <c r="N36" s="302"/>
    </row>
    <row r="37" spans="1:14">
      <c r="A37" s="71">
        <v>9</v>
      </c>
      <c r="B37" s="5" t="s">
        <v>290</v>
      </c>
      <c r="C37" s="6" t="s">
        <v>341</v>
      </c>
      <c r="D37" s="69" t="s">
        <v>342</v>
      </c>
      <c r="E37" s="70">
        <v>6.1</v>
      </c>
      <c r="F37" s="71" t="s">
        <v>29</v>
      </c>
      <c r="G37" s="71" t="s">
        <v>30</v>
      </c>
      <c r="H37" s="72" t="s">
        <v>271</v>
      </c>
      <c r="I37" s="71" t="s">
        <v>206</v>
      </c>
      <c r="J37" s="274">
        <v>10.45</v>
      </c>
      <c r="K37" s="253">
        <v>33</v>
      </c>
      <c r="L37" s="275" t="s">
        <v>21</v>
      </c>
      <c r="M37" s="244">
        <f t="shared" si="0"/>
        <v>0.5</v>
      </c>
      <c r="N37" s="302"/>
    </row>
    <row r="38" spans="1:14">
      <c r="A38" s="71">
        <v>10</v>
      </c>
      <c r="B38" s="5" t="s">
        <v>344</v>
      </c>
      <c r="C38" s="6" t="s">
        <v>345</v>
      </c>
      <c r="D38" s="69" t="s">
        <v>346</v>
      </c>
      <c r="E38" s="70">
        <v>6.1</v>
      </c>
      <c r="F38" s="71" t="s">
        <v>72</v>
      </c>
      <c r="G38" s="71" t="s">
        <v>73</v>
      </c>
      <c r="H38" s="72" t="s">
        <v>271</v>
      </c>
      <c r="I38" s="71" t="s">
        <v>74</v>
      </c>
      <c r="J38" s="274">
        <v>10.4</v>
      </c>
      <c r="K38" s="253">
        <v>34</v>
      </c>
      <c r="L38" s="275" t="s">
        <v>21</v>
      </c>
      <c r="M38" s="244">
        <f t="shared" si="0"/>
        <v>0.5</v>
      </c>
      <c r="N38" s="302"/>
    </row>
    <row r="39" spans="1:14">
      <c r="A39" s="71">
        <v>11</v>
      </c>
      <c r="B39" s="5" t="s">
        <v>348</v>
      </c>
      <c r="C39" s="6" t="s">
        <v>349</v>
      </c>
      <c r="D39" s="69" t="s">
        <v>350</v>
      </c>
      <c r="E39" s="70">
        <v>6.1</v>
      </c>
      <c r="F39" s="71" t="s">
        <v>29</v>
      </c>
      <c r="G39" s="71" t="s">
        <v>30</v>
      </c>
      <c r="H39" s="72" t="s">
        <v>271</v>
      </c>
      <c r="I39" s="71" t="s">
        <v>80</v>
      </c>
      <c r="J39" s="274">
        <v>10.15</v>
      </c>
      <c r="K39" s="253">
        <v>35</v>
      </c>
      <c r="L39" s="275"/>
      <c r="M39" s="244">
        <f t="shared" si="0"/>
        <v>0</v>
      </c>
      <c r="N39" s="302"/>
    </row>
    <row r="40" spans="1:14">
      <c r="A40" s="71">
        <v>12</v>
      </c>
      <c r="B40" s="5" t="s">
        <v>347</v>
      </c>
      <c r="C40" s="6" t="s">
        <v>352</v>
      </c>
      <c r="D40" s="69" t="s">
        <v>112</v>
      </c>
      <c r="E40" s="70">
        <v>6.2</v>
      </c>
      <c r="F40" s="71" t="s">
        <v>29</v>
      </c>
      <c r="G40" s="71" t="s">
        <v>164</v>
      </c>
      <c r="H40" s="72" t="s">
        <v>271</v>
      </c>
      <c r="I40" s="71" t="s">
        <v>93</v>
      </c>
      <c r="J40" s="274">
        <v>10.1</v>
      </c>
      <c r="K40" s="253">
        <v>36</v>
      </c>
      <c r="L40" s="275"/>
      <c r="M40" s="244">
        <f t="shared" si="0"/>
        <v>0</v>
      </c>
      <c r="N40" s="302"/>
    </row>
    <row r="41" spans="1:14">
      <c r="A41" s="71">
        <v>13</v>
      </c>
      <c r="B41" s="5" t="s">
        <v>353</v>
      </c>
      <c r="C41" s="6" t="s">
        <v>354</v>
      </c>
      <c r="D41" s="69" t="s">
        <v>355</v>
      </c>
      <c r="E41" s="70">
        <v>6.1</v>
      </c>
      <c r="F41" s="71" t="s">
        <v>72</v>
      </c>
      <c r="G41" s="71" t="s">
        <v>73</v>
      </c>
      <c r="H41" s="72" t="s">
        <v>271</v>
      </c>
      <c r="I41" s="71" t="s">
        <v>74</v>
      </c>
      <c r="J41" s="274">
        <v>10</v>
      </c>
      <c r="K41" s="253">
        <v>37</v>
      </c>
      <c r="L41" s="275"/>
      <c r="M41" s="244">
        <f t="shared" si="0"/>
        <v>0</v>
      </c>
      <c r="N41" s="302"/>
    </row>
    <row r="42" spans="1:14">
      <c r="A42" s="71">
        <v>14</v>
      </c>
      <c r="B42" s="5" t="s">
        <v>272</v>
      </c>
      <c r="C42" s="6" t="s">
        <v>357</v>
      </c>
      <c r="D42" s="69" t="s">
        <v>358</v>
      </c>
      <c r="E42" s="70">
        <v>6.2</v>
      </c>
      <c r="F42" s="71" t="s">
        <v>29</v>
      </c>
      <c r="G42" s="71" t="s">
        <v>30</v>
      </c>
      <c r="H42" s="72" t="s">
        <v>271</v>
      </c>
      <c r="I42" s="71" t="s">
        <v>100</v>
      </c>
      <c r="J42" s="274">
        <v>9.9</v>
      </c>
      <c r="K42" s="253">
        <v>38</v>
      </c>
      <c r="L42" s="275"/>
      <c r="M42" s="244">
        <f t="shared" si="0"/>
        <v>0</v>
      </c>
      <c r="N42" s="302"/>
    </row>
    <row r="43" spans="1:14">
      <c r="A43" s="71">
        <v>15</v>
      </c>
      <c r="B43" s="7" t="s">
        <v>254</v>
      </c>
      <c r="C43" s="6" t="s">
        <v>359</v>
      </c>
      <c r="D43" s="69" t="s">
        <v>234</v>
      </c>
      <c r="E43" s="70">
        <v>6.2</v>
      </c>
      <c r="F43" s="71" t="s">
        <v>29</v>
      </c>
      <c r="G43" s="71" t="s">
        <v>30</v>
      </c>
      <c r="H43" s="72" t="s">
        <v>271</v>
      </c>
      <c r="I43" s="71" t="s">
        <v>182</v>
      </c>
      <c r="J43" s="274">
        <v>9.6999999999999993</v>
      </c>
      <c r="K43" s="253">
        <v>39</v>
      </c>
      <c r="L43" s="275"/>
      <c r="M43" s="244">
        <f t="shared" si="0"/>
        <v>0</v>
      </c>
      <c r="N43" s="302"/>
    </row>
    <row r="44" spans="1:14">
      <c r="A44" s="71">
        <v>16</v>
      </c>
      <c r="B44" s="7" t="s">
        <v>360</v>
      </c>
      <c r="C44" s="9" t="s">
        <v>361</v>
      </c>
      <c r="D44" s="73" t="s">
        <v>362</v>
      </c>
      <c r="E44" s="74">
        <v>61</v>
      </c>
      <c r="F44" s="75" t="s">
        <v>29</v>
      </c>
      <c r="G44" s="75" t="s">
        <v>30</v>
      </c>
      <c r="H44" s="75" t="s">
        <v>271</v>
      </c>
      <c r="I44" s="71" t="s">
        <v>100</v>
      </c>
      <c r="J44" s="274">
        <v>9.65</v>
      </c>
      <c r="K44" s="253">
        <v>40</v>
      </c>
      <c r="L44" s="275"/>
      <c r="M44" s="244">
        <f t="shared" si="0"/>
        <v>0</v>
      </c>
      <c r="N44" s="302"/>
    </row>
    <row r="45" spans="1:14">
      <c r="A45" s="71">
        <v>1</v>
      </c>
      <c r="B45" s="5" t="s">
        <v>299</v>
      </c>
      <c r="C45" s="10" t="s">
        <v>363</v>
      </c>
      <c r="D45" s="69" t="s">
        <v>364</v>
      </c>
      <c r="E45" s="70">
        <v>6.1</v>
      </c>
      <c r="F45" s="71" t="s">
        <v>29</v>
      </c>
      <c r="G45" s="71" t="s">
        <v>30</v>
      </c>
      <c r="H45" s="72" t="s">
        <v>271</v>
      </c>
      <c r="I45" s="71" t="s">
        <v>80</v>
      </c>
      <c r="J45" s="274">
        <v>9.4</v>
      </c>
      <c r="K45" s="253">
        <v>41</v>
      </c>
      <c r="L45" s="275"/>
      <c r="M45" s="295"/>
      <c r="N45" s="302"/>
    </row>
    <row r="46" spans="1:14">
      <c r="A46" s="71">
        <v>2</v>
      </c>
      <c r="B46" s="8">
        <v>149</v>
      </c>
      <c r="C46" s="6" t="s">
        <v>35</v>
      </c>
      <c r="D46" s="69" t="s">
        <v>36</v>
      </c>
      <c r="E46" s="70">
        <v>6.1</v>
      </c>
      <c r="F46" s="71" t="s">
        <v>29</v>
      </c>
      <c r="G46" s="71" t="s">
        <v>30</v>
      </c>
      <c r="H46" s="72" t="s">
        <v>271</v>
      </c>
      <c r="I46" s="71" t="s">
        <v>37</v>
      </c>
      <c r="J46" s="274">
        <v>9.3000000000000007</v>
      </c>
      <c r="K46" s="253">
        <v>42</v>
      </c>
      <c r="L46" s="275"/>
      <c r="M46" s="295"/>
      <c r="N46" s="302"/>
    </row>
    <row r="47" spans="1:14">
      <c r="A47" s="71">
        <v>3</v>
      </c>
      <c r="B47" s="5" t="s">
        <v>237</v>
      </c>
      <c r="C47" s="6" t="s">
        <v>365</v>
      </c>
      <c r="D47" s="69" t="s">
        <v>366</v>
      </c>
      <c r="E47" s="70">
        <v>6.2</v>
      </c>
      <c r="F47" s="71" t="s">
        <v>29</v>
      </c>
      <c r="G47" s="71" t="s">
        <v>30</v>
      </c>
      <c r="H47" s="72" t="s">
        <v>271</v>
      </c>
      <c r="I47" s="71" t="s">
        <v>182</v>
      </c>
      <c r="J47" s="274">
        <v>9.1</v>
      </c>
      <c r="K47" s="253">
        <v>43</v>
      </c>
      <c r="L47" s="275"/>
      <c r="M47" s="295"/>
      <c r="N47" s="302"/>
    </row>
    <row r="48" spans="1:14">
      <c r="A48" s="71">
        <v>4</v>
      </c>
      <c r="B48" s="5" t="s">
        <v>367</v>
      </c>
      <c r="C48" s="6" t="s">
        <v>368</v>
      </c>
      <c r="D48" s="69" t="s">
        <v>201</v>
      </c>
      <c r="E48" s="70">
        <v>6.2</v>
      </c>
      <c r="F48" s="71" t="s">
        <v>29</v>
      </c>
      <c r="G48" s="71" t="s">
        <v>30</v>
      </c>
      <c r="H48" s="72" t="s">
        <v>271</v>
      </c>
      <c r="I48" s="71" t="s">
        <v>100</v>
      </c>
      <c r="J48" s="274">
        <v>8.9499999999999993</v>
      </c>
      <c r="K48" s="253">
        <v>44</v>
      </c>
      <c r="L48" s="275"/>
      <c r="M48" s="295"/>
      <c r="N48" s="302"/>
    </row>
    <row r="49" spans="1:14">
      <c r="A49" s="71">
        <v>5</v>
      </c>
      <c r="B49" s="5" t="s">
        <v>251</v>
      </c>
      <c r="C49" s="6" t="s">
        <v>370</v>
      </c>
      <c r="D49" s="69" t="s">
        <v>234</v>
      </c>
      <c r="E49" s="70">
        <v>6.2</v>
      </c>
      <c r="F49" s="71" t="s">
        <v>29</v>
      </c>
      <c r="G49" s="71" t="s">
        <v>30</v>
      </c>
      <c r="H49" s="72" t="s">
        <v>271</v>
      </c>
      <c r="I49" s="71" t="s">
        <v>122</v>
      </c>
      <c r="J49" s="274">
        <v>8.6</v>
      </c>
      <c r="K49" s="253">
        <v>45</v>
      </c>
      <c r="L49" s="275"/>
      <c r="M49" s="295"/>
      <c r="N49" s="302"/>
    </row>
    <row r="50" spans="1:14">
      <c r="A50" s="71">
        <v>6</v>
      </c>
      <c r="B50" s="5" t="s">
        <v>222</v>
      </c>
      <c r="C50" s="6" t="s">
        <v>371</v>
      </c>
      <c r="D50" s="69" t="s">
        <v>372</v>
      </c>
      <c r="E50" s="70">
        <v>6.4</v>
      </c>
      <c r="F50" s="71" t="s">
        <v>29</v>
      </c>
      <c r="G50" s="71" t="s">
        <v>30</v>
      </c>
      <c r="H50" s="72" t="s">
        <v>271</v>
      </c>
      <c r="I50" s="71" t="s">
        <v>230</v>
      </c>
      <c r="J50" s="274">
        <v>8.5500000000000007</v>
      </c>
      <c r="K50" s="253">
        <v>46</v>
      </c>
      <c r="L50" s="275"/>
      <c r="M50" s="295"/>
      <c r="N50" s="302"/>
    </row>
    <row r="51" spans="1:14">
      <c r="A51" s="71">
        <v>7</v>
      </c>
      <c r="B51" s="5" t="s">
        <v>321</v>
      </c>
      <c r="C51" s="6" t="s">
        <v>224</v>
      </c>
      <c r="D51" s="69" t="s">
        <v>104</v>
      </c>
      <c r="E51" s="70">
        <v>6.3</v>
      </c>
      <c r="F51" s="71" t="s">
        <v>29</v>
      </c>
      <c r="G51" s="71" t="s">
        <v>30</v>
      </c>
      <c r="H51" s="72" t="s">
        <v>271</v>
      </c>
      <c r="I51" s="71" t="s">
        <v>117</v>
      </c>
      <c r="J51" s="274">
        <v>8.5</v>
      </c>
      <c r="K51" s="253">
        <v>47</v>
      </c>
      <c r="L51" s="275"/>
      <c r="M51" s="295"/>
      <c r="N51" s="302"/>
    </row>
    <row r="52" spans="1:14">
      <c r="A52" s="71">
        <v>8</v>
      </c>
      <c r="B52" s="5" t="s">
        <v>375</v>
      </c>
      <c r="C52" s="6" t="s">
        <v>376</v>
      </c>
      <c r="D52" s="69" t="s">
        <v>377</v>
      </c>
      <c r="E52" s="70">
        <v>6.4</v>
      </c>
      <c r="F52" s="71" t="s">
        <v>72</v>
      </c>
      <c r="G52" s="71" t="s">
        <v>73</v>
      </c>
      <c r="H52" s="72" t="s">
        <v>271</v>
      </c>
      <c r="I52" s="71" t="s">
        <v>74</v>
      </c>
      <c r="J52" s="274">
        <v>8.4499999999999993</v>
      </c>
      <c r="K52" s="253">
        <v>48</v>
      </c>
      <c r="L52" s="275"/>
      <c r="M52" s="295"/>
      <c r="N52" s="302"/>
    </row>
    <row r="53" spans="1:14">
      <c r="A53" s="71">
        <v>9</v>
      </c>
      <c r="B53" s="5" t="s">
        <v>378</v>
      </c>
      <c r="C53" s="6" t="s">
        <v>379</v>
      </c>
      <c r="D53" s="69" t="s">
        <v>175</v>
      </c>
      <c r="E53" s="70">
        <v>6.4</v>
      </c>
      <c r="F53" s="71" t="s">
        <v>29</v>
      </c>
      <c r="G53" s="71" t="s">
        <v>30</v>
      </c>
      <c r="H53" s="72" t="s">
        <v>271</v>
      </c>
      <c r="I53" s="71" t="s">
        <v>182</v>
      </c>
      <c r="J53" s="274">
        <v>8.25</v>
      </c>
      <c r="K53" s="253">
        <v>49</v>
      </c>
      <c r="L53" s="275"/>
      <c r="M53" s="295"/>
      <c r="N53" s="302"/>
    </row>
    <row r="54" spans="1:14">
      <c r="A54" s="71">
        <v>10</v>
      </c>
      <c r="B54" s="5" t="s">
        <v>381</v>
      </c>
      <c r="C54" s="6" t="s">
        <v>382</v>
      </c>
      <c r="D54" s="69" t="s">
        <v>383</v>
      </c>
      <c r="E54" s="70">
        <v>6.3</v>
      </c>
      <c r="F54" s="71" t="s">
        <v>29</v>
      </c>
      <c r="G54" s="71" t="s">
        <v>30</v>
      </c>
      <c r="H54" s="72" t="s">
        <v>271</v>
      </c>
      <c r="I54" s="71" t="s">
        <v>32</v>
      </c>
      <c r="J54" s="274">
        <v>8.1</v>
      </c>
      <c r="K54" s="253">
        <v>50</v>
      </c>
      <c r="L54" s="275"/>
      <c r="M54" s="295"/>
      <c r="N54" s="302"/>
    </row>
    <row r="55" spans="1:14">
      <c r="A55" s="71">
        <v>11</v>
      </c>
      <c r="B55" s="5" t="s">
        <v>384</v>
      </c>
      <c r="C55" s="6" t="s">
        <v>385</v>
      </c>
      <c r="D55" s="69" t="s">
        <v>298</v>
      </c>
      <c r="E55" s="70">
        <v>6.1</v>
      </c>
      <c r="F55" s="71" t="s">
        <v>29</v>
      </c>
      <c r="G55" s="71" t="s">
        <v>30</v>
      </c>
      <c r="H55" s="72" t="s">
        <v>271</v>
      </c>
      <c r="I55" s="71" t="s">
        <v>122</v>
      </c>
      <c r="J55" s="274">
        <v>7.6</v>
      </c>
      <c r="K55" s="253">
        <v>51</v>
      </c>
      <c r="L55" s="275"/>
      <c r="M55" s="295"/>
      <c r="N55" s="302"/>
    </row>
    <row r="56" spans="1:14">
      <c r="A56" s="71">
        <v>12</v>
      </c>
      <c r="B56" s="5" t="s">
        <v>85</v>
      </c>
      <c r="C56" s="6" t="s">
        <v>386</v>
      </c>
      <c r="D56" s="69" t="s">
        <v>387</v>
      </c>
      <c r="E56" s="70">
        <v>6.1</v>
      </c>
      <c r="F56" s="71" t="s">
        <v>72</v>
      </c>
      <c r="G56" s="71" t="s">
        <v>73</v>
      </c>
      <c r="H56" s="72" t="s">
        <v>271</v>
      </c>
      <c r="I56" s="71" t="s">
        <v>74</v>
      </c>
      <c r="J56" s="274">
        <v>7.55</v>
      </c>
      <c r="K56" s="253">
        <v>52</v>
      </c>
      <c r="L56" s="275"/>
      <c r="M56" s="295"/>
      <c r="N56" s="302"/>
    </row>
    <row r="57" spans="1:14">
      <c r="A57" s="71">
        <v>13</v>
      </c>
      <c r="B57" s="5" t="s">
        <v>55</v>
      </c>
      <c r="C57" s="6" t="s">
        <v>389</v>
      </c>
      <c r="D57" s="69" t="s">
        <v>42</v>
      </c>
      <c r="E57" s="70">
        <v>6.3</v>
      </c>
      <c r="F57" s="71" t="s">
        <v>29</v>
      </c>
      <c r="G57" s="71" t="s">
        <v>30</v>
      </c>
      <c r="H57" s="72" t="s">
        <v>271</v>
      </c>
      <c r="I57" s="71" t="s">
        <v>230</v>
      </c>
      <c r="J57" s="274">
        <v>7.45</v>
      </c>
      <c r="K57" s="253">
        <v>53</v>
      </c>
      <c r="L57" s="275"/>
      <c r="M57" s="295"/>
      <c r="N57" s="302"/>
    </row>
    <row r="58" spans="1:14">
      <c r="A58" s="71">
        <v>14</v>
      </c>
      <c r="B58" s="5" t="s">
        <v>316</v>
      </c>
      <c r="C58" s="6" t="s">
        <v>115</v>
      </c>
      <c r="D58" s="69" t="s">
        <v>116</v>
      </c>
      <c r="E58" s="70">
        <v>6.3</v>
      </c>
      <c r="F58" s="71" t="s">
        <v>29</v>
      </c>
      <c r="G58" s="71" t="s">
        <v>30</v>
      </c>
      <c r="H58" s="72" t="s">
        <v>271</v>
      </c>
      <c r="I58" s="71" t="s">
        <v>117</v>
      </c>
      <c r="J58" s="274">
        <v>6.9</v>
      </c>
      <c r="K58" s="253">
        <v>54</v>
      </c>
      <c r="L58" s="275"/>
      <c r="M58" s="295"/>
      <c r="N58" s="302"/>
    </row>
    <row r="59" spans="1:14">
      <c r="A59" s="71">
        <v>15</v>
      </c>
      <c r="B59" s="5" t="s">
        <v>207</v>
      </c>
      <c r="C59" s="6" t="s">
        <v>78</v>
      </c>
      <c r="D59" s="69" t="s">
        <v>79</v>
      </c>
      <c r="E59" s="70">
        <v>6.1</v>
      </c>
      <c r="F59" s="71" t="s">
        <v>53</v>
      </c>
      <c r="G59" s="71" t="s">
        <v>30</v>
      </c>
      <c r="H59" s="72" t="s">
        <v>271</v>
      </c>
      <c r="I59" s="71" t="s">
        <v>80</v>
      </c>
      <c r="J59" s="274">
        <v>6.65</v>
      </c>
      <c r="K59" s="253">
        <v>55</v>
      </c>
      <c r="L59" s="275"/>
      <c r="M59" s="295"/>
      <c r="N59" s="302"/>
    </row>
    <row r="60" spans="1:14">
      <c r="A60" s="71">
        <v>16</v>
      </c>
      <c r="B60" s="5" t="s">
        <v>317</v>
      </c>
      <c r="C60" s="6" t="s">
        <v>392</v>
      </c>
      <c r="D60" s="69" t="s">
        <v>247</v>
      </c>
      <c r="E60" s="70">
        <v>6.2</v>
      </c>
      <c r="F60" s="71" t="s">
        <v>29</v>
      </c>
      <c r="G60" s="71" t="s">
        <v>30</v>
      </c>
      <c r="H60" s="72" t="s">
        <v>271</v>
      </c>
      <c r="I60" s="71" t="s">
        <v>230</v>
      </c>
      <c r="J60" s="274">
        <v>6.6</v>
      </c>
      <c r="K60" s="253">
        <v>56</v>
      </c>
      <c r="L60" s="275"/>
      <c r="M60" s="295"/>
      <c r="N60" s="302"/>
    </row>
    <row r="61" spans="1:14">
      <c r="A61" s="71">
        <v>17</v>
      </c>
      <c r="B61" s="5" t="s">
        <v>393</v>
      </c>
      <c r="C61" s="6" t="s">
        <v>394</v>
      </c>
      <c r="D61" s="69" t="s">
        <v>171</v>
      </c>
      <c r="E61" s="70">
        <v>6.1</v>
      </c>
      <c r="F61" s="71" t="s">
        <v>29</v>
      </c>
      <c r="G61" s="71" t="s">
        <v>30</v>
      </c>
      <c r="H61" s="72" t="s">
        <v>271</v>
      </c>
      <c r="I61" s="71" t="s">
        <v>80</v>
      </c>
      <c r="J61" s="274">
        <v>6.55</v>
      </c>
      <c r="K61" s="253">
        <v>57</v>
      </c>
      <c r="L61" s="275"/>
      <c r="M61" s="295"/>
      <c r="N61" s="302"/>
    </row>
    <row r="62" spans="1:14">
      <c r="A62" s="71">
        <v>18</v>
      </c>
      <c r="B62" s="5" t="s">
        <v>396</v>
      </c>
      <c r="C62" s="6" t="s">
        <v>397</v>
      </c>
      <c r="D62" s="69" t="s">
        <v>84</v>
      </c>
      <c r="E62" s="70">
        <v>6.2</v>
      </c>
      <c r="F62" s="71" t="s">
        <v>29</v>
      </c>
      <c r="G62" s="71" t="s">
        <v>30</v>
      </c>
      <c r="H62" s="76" t="s">
        <v>271</v>
      </c>
      <c r="I62" s="71" t="s">
        <v>230</v>
      </c>
      <c r="J62" s="274">
        <v>5.95</v>
      </c>
      <c r="K62" s="253">
        <v>58</v>
      </c>
      <c r="L62" s="275"/>
      <c r="M62" s="295"/>
      <c r="N62" s="302"/>
    </row>
    <row r="63" spans="1:14">
      <c r="A63" s="71">
        <v>19</v>
      </c>
      <c r="B63" s="5" t="s">
        <v>398</v>
      </c>
      <c r="C63" s="6" t="s">
        <v>399</v>
      </c>
      <c r="D63" s="69" t="s">
        <v>201</v>
      </c>
      <c r="E63" s="70">
        <v>6.2</v>
      </c>
      <c r="F63" s="71" t="s">
        <v>29</v>
      </c>
      <c r="G63" s="71" t="s">
        <v>30</v>
      </c>
      <c r="H63" s="76" t="s">
        <v>271</v>
      </c>
      <c r="I63" s="71" t="s">
        <v>172</v>
      </c>
      <c r="J63" s="274">
        <v>5.95</v>
      </c>
      <c r="K63" s="253">
        <v>58</v>
      </c>
      <c r="L63" s="275"/>
      <c r="M63" s="295"/>
      <c r="N63" s="302"/>
    </row>
    <row r="64" spans="1:14">
      <c r="A64" s="71">
        <v>20</v>
      </c>
      <c r="B64" s="8">
        <v>118</v>
      </c>
      <c r="C64" s="6" t="s">
        <v>401</v>
      </c>
      <c r="D64" s="69" t="s">
        <v>402</v>
      </c>
      <c r="E64" s="70">
        <v>6.2</v>
      </c>
      <c r="F64" s="71" t="s">
        <v>29</v>
      </c>
      <c r="G64" s="71" t="s">
        <v>30</v>
      </c>
      <c r="H64" s="76" t="s">
        <v>271</v>
      </c>
      <c r="I64" s="71" t="s">
        <v>54</v>
      </c>
      <c r="J64" s="274">
        <v>5.7</v>
      </c>
      <c r="K64" s="253">
        <v>60</v>
      </c>
      <c r="L64" s="275"/>
      <c r="M64" s="295"/>
      <c r="N64" s="302"/>
    </row>
    <row r="65" spans="1:14">
      <c r="A65" s="71">
        <v>21</v>
      </c>
      <c r="B65" s="5" t="s">
        <v>404</v>
      </c>
      <c r="C65" s="6" t="s">
        <v>405</v>
      </c>
      <c r="D65" s="69" t="s">
        <v>292</v>
      </c>
      <c r="E65" s="70">
        <v>6.1</v>
      </c>
      <c r="F65" s="71" t="s">
        <v>29</v>
      </c>
      <c r="G65" s="71" t="s">
        <v>30</v>
      </c>
      <c r="H65" s="76" t="s">
        <v>271</v>
      </c>
      <c r="I65" s="71" t="s">
        <v>80</v>
      </c>
      <c r="J65" s="274">
        <v>5.55</v>
      </c>
      <c r="K65" s="253">
        <v>61</v>
      </c>
      <c r="L65" s="275"/>
      <c r="M65" s="295"/>
      <c r="N65" s="302"/>
    </row>
    <row r="66" spans="1:14">
      <c r="A66" s="71">
        <v>22</v>
      </c>
      <c r="B66" s="5" t="s">
        <v>276</v>
      </c>
      <c r="C66" s="6" t="s">
        <v>407</v>
      </c>
      <c r="D66" s="69" t="s">
        <v>210</v>
      </c>
      <c r="E66" s="70">
        <v>6.3</v>
      </c>
      <c r="F66" s="71" t="s">
        <v>29</v>
      </c>
      <c r="G66" s="71" t="s">
        <v>30</v>
      </c>
      <c r="H66" s="76" t="s">
        <v>271</v>
      </c>
      <c r="I66" s="71" t="s">
        <v>230</v>
      </c>
      <c r="J66" s="274">
        <v>5.35</v>
      </c>
      <c r="K66" s="253">
        <v>62</v>
      </c>
      <c r="L66" s="275"/>
      <c r="M66" s="295"/>
      <c r="N66" s="302"/>
    </row>
    <row r="67" spans="1:14">
      <c r="A67" s="71">
        <v>23</v>
      </c>
      <c r="B67" s="5" t="s">
        <v>326</v>
      </c>
      <c r="C67" s="6" t="s">
        <v>408</v>
      </c>
      <c r="D67" s="69" t="s">
        <v>409</v>
      </c>
      <c r="E67" s="70">
        <v>6.1</v>
      </c>
      <c r="F67" s="71" t="s">
        <v>29</v>
      </c>
      <c r="G67" s="71" t="s">
        <v>30</v>
      </c>
      <c r="H67" s="76" t="s">
        <v>271</v>
      </c>
      <c r="I67" s="71" t="s">
        <v>32</v>
      </c>
      <c r="J67" s="274">
        <v>5.35</v>
      </c>
      <c r="K67" s="253">
        <v>62</v>
      </c>
      <c r="L67" s="275"/>
      <c r="M67" s="295"/>
      <c r="N67" s="302"/>
    </row>
    <row r="68" spans="1:14">
      <c r="A68" s="71">
        <v>24</v>
      </c>
      <c r="B68" s="5" t="s">
        <v>260</v>
      </c>
      <c r="C68" s="6" t="s">
        <v>410</v>
      </c>
      <c r="D68" s="69" t="s">
        <v>163</v>
      </c>
      <c r="E68" s="70">
        <v>6.1</v>
      </c>
      <c r="F68" s="71" t="s">
        <v>29</v>
      </c>
      <c r="G68" s="71" t="s">
        <v>30</v>
      </c>
      <c r="H68" s="76" t="s">
        <v>271</v>
      </c>
      <c r="I68" s="71" t="s">
        <v>54</v>
      </c>
      <c r="J68" s="274">
        <v>4.3</v>
      </c>
      <c r="K68" s="253">
        <v>64</v>
      </c>
      <c r="L68" s="275"/>
      <c r="M68" s="295"/>
      <c r="N68" s="302"/>
    </row>
    <row r="69" spans="1:14">
      <c r="A69" s="71">
        <v>25</v>
      </c>
      <c r="B69" s="5" t="s">
        <v>101</v>
      </c>
      <c r="C69" s="6" t="s">
        <v>411</v>
      </c>
      <c r="D69" s="69" t="s">
        <v>412</v>
      </c>
      <c r="E69" s="70">
        <v>6.1</v>
      </c>
      <c r="F69" s="71" t="s">
        <v>29</v>
      </c>
      <c r="G69" s="71" t="s">
        <v>30</v>
      </c>
      <c r="H69" s="76" t="s">
        <v>271</v>
      </c>
      <c r="I69" s="71" t="s">
        <v>206</v>
      </c>
      <c r="J69" s="274">
        <v>2.9</v>
      </c>
      <c r="K69" s="253">
        <v>65</v>
      </c>
      <c r="L69" s="275"/>
    </row>
    <row r="626" spans="2:40" s="248" customFormat="1">
      <c r="B626" s="278"/>
      <c r="E626" s="279"/>
      <c r="J626" s="247"/>
      <c r="K626" s="244"/>
      <c r="M626" s="244"/>
      <c r="N626" s="244"/>
      <c r="O626" s="322"/>
      <c r="P626" s="322"/>
      <c r="Q626" s="322"/>
      <c r="R626" s="322"/>
      <c r="S626" s="322"/>
      <c r="T626" s="244"/>
      <c r="U626" s="244"/>
      <c r="V626" s="244"/>
      <c r="W626" s="244"/>
      <c r="X626" s="244"/>
      <c r="Y626" s="244"/>
      <c r="Z626" s="244"/>
      <c r="AA626" s="244"/>
      <c r="AB626" s="244"/>
      <c r="AC626" s="244"/>
      <c r="AD626" s="244"/>
      <c r="AE626" s="244"/>
      <c r="AF626" s="244"/>
      <c r="AG626" s="244"/>
      <c r="AH626" s="244"/>
      <c r="AI626" s="244"/>
      <c r="AJ626" s="244"/>
      <c r="AK626" s="244"/>
      <c r="AL626" s="244"/>
      <c r="AM626" s="244"/>
      <c r="AN626" s="244"/>
    </row>
  </sheetData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45:H69 H5:H43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K366"/>
  <sheetViews>
    <sheetView topLeftCell="I1" zoomScale="130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1362</v>
      </c>
      <c r="G3" s="368"/>
      <c r="H3" s="252" t="s">
        <v>517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77">
        <v>1</v>
      </c>
      <c r="B5" s="14" t="s">
        <v>700</v>
      </c>
      <c r="C5" s="13" t="s">
        <v>701</v>
      </c>
      <c r="D5" s="78" t="s">
        <v>84</v>
      </c>
      <c r="E5" s="79">
        <v>7.7</v>
      </c>
      <c r="F5" s="77" t="s">
        <v>29</v>
      </c>
      <c r="G5" s="77" t="s">
        <v>30</v>
      </c>
      <c r="H5" s="91" t="s">
        <v>271</v>
      </c>
      <c r="I5" s="77" t="s">
        <v>58</v>
      </c>
      <c r="J5" s="274">
        <v>17.899999999999999</v>
      </c>
      <c r="K5" s="253">
        <v>1</v>
      </c>
      <c r="L5" s="275" t="s">
        <v>18</v>
      </c>
      <c r="M5" s="244">
        <f t="shared" ref="M5:M44" si="0">IF(L5="I",2,IF(L5="II",1.5,IF(L5="III",1,IF(L5="KK",0.5,0))))</f>
        <v>2</v>
      </c>
      <c r="N5" s="303" t="s">
        <v>206</v>
      </c>
      <c r="O5" s="325">
        <f t="shared" ref="O5:O21" si="1">SUMIF($I$5:$I$68,$N5,J$5:J$68)</f>
        <v>9.6999999999999993</v>
      </c>
      <c r="P5" s="325">
        <f t="shared" ref="P5:P21" si="2">SUMIF($I$5:$I$68,$N5,M$5:M$68)</f>
        <v>0</v>
      </c>
      <c r="Q5" s="325">
        <f>O5+P5</f>
        <v>9.6999999999999993</v>
      </c>
      <c r="R5" s="325">
        <f>ROUND(Q5/U5,2)</f>
        <v>4.8499999999999996</v>
      </c>
      <c r="S5" s="325">
        <f>RANK(R5,R$5:R$21)</f>
        <v>17</v>
      </c>
      <c r="U5" s="253">
        <f>COUNTIF($I$5:$I$68,$N5)</f>
        <v>2</v>
      </c>
    </row>
    <row r="6" spans="1:21">
      <c r="A6" s="77">
        <v>2</v>
      </c>
      <c r="B6" s="14" t="s">
        <v>679</v>
      </c>
      <c r="C6" s="13" t="s">
        <v>214</v>
      </c>
      <c r="D6" s="78" t="s">
        <v>634</v>
      </c>
      <c r="E6" s="79">
        <v>7.1</v>
      </c>
      <c r="F6" s="77" t="s">
        <v>29</v>
      </c>
      <c r="G6" s="77" t="s">
        <v>30</v>
      </c>
      <c r="H6" s="91" t="s">
        <v>271</v>
      </c>
      <c r="I6" s="77" t="s">
        <v>37</v>
      </c>
      <c r="J6" s="274">
        <v>15.8</v>
      </c>
      <c r="K6" s="253">
        <v>2</v>
      </c>
      <c r="L6" s="275" t="s">
        <v>19</v>
      </c>
      <c r="M6" s="244">
        <f t="shared" si="0"/>
        <v>1.5</v>
      </c>
      <c r="N6" s="303" t="s">
        <v>93</v>
      </c>
      <c r="O6" s="325">
        <f t="shared" si="1"/>
        <v>26.3</v>
      </c>
      <c r="P6" s="325">
        <f t="shared" si="2"/>
        <v>0.5</v>
      </c>
      <c r="Q6" s="325">
        <f t="shared" ref="Q6:Q21" si="3">O6+P6</f>
        <v>26.8</v>
      </c>
      <c r="R6" s="325">
        <f t="shared" ref="R6:R21" si="4">ROUND(Q6/U6,2)</f>
        <v>8.93</v>
      </c>
      <c r="S6" s="325">
        <f t="shared" ref="S6:S21" si="5">RANK(R6,R$5:R$21)</f>
        <v>10</v>
      </c>
      <c r="U6" s="253">
        <f t="shared" ref="U6:U21" si="6">COUNTIF($I$5:$I$68,$N6)</f>
        <v>3</v>
      </c>
    </row>
    <row r="7" spans="1:21">
      <c r="A7" s="77">
        <v>3</v>
      </c>
      <c r="B7" s="14" t="s">
        <v>624</v>
      </c>
      <c r="C7" s="13" t="s">
        <v>702</v>
      </c>
      <c r="D7" s="78" t="s">
        <v>613</v>
      </c>
      <c r="E7" s="79">
        <v>7.1</v>
      </c>
      <c r="F7" s="77" t="s">
        <v>29</v>
      </c>
      <c r="G7" s="77" t="s">
        <v>30</v>
      </c>
      <c r="H7" s="91" t="s">
        <v>271</v>
      </c>
      <c r="I7" s="77" t="s">
        <v>167</v>
      </c>
      <c r="J7" s="274">
        <v>15.7</v>
      </c>
      <c r="K7" s="253">
        <v>3</v>
      </c>
      <c r="L7" s="275" t="s">
        <v>19</v>
      </c>
      <c r="M7" s="244">
        <f t="shared" si="0"/>
        <v>1.5</v>
      </c>
      <c r="N7" s="303" t="s">
        <v>182</v>
      </c>
      <c r="O7" s="325">
        <f t="shared" si="1"/>
        <v>47</v>
      </c>
      <c r="P7" s="325">
        <f t="shared" si="2"/>
        <v>2.5</v>
      </c>
      <c r="Q7" s="325">
        <f t="shared" si="3"/>
        <v>49.5</v>
      </c>
      <c r="R7" s="325">
        <f t="shared" si="4"/>
        <v>12.38</v>
      </c>
      <c r="S7" s="325">
        <f t="shared" si="5"/>
        <v>6</v>
      </c>
      <c r="U7" s="253">
        <f t="shared" si="6"/>
        <v>4</v>
      </c>
    </row>
    <row r="8" spans="1:21">
      <c r="A8" s="77">
        <v>4</v>
      </c>
      <c r="B8" s="14" t="s">
        <v>81</v>
      </c>
      <c r="C8" s="20" t="s">
        <v>703</v>
      </c>
      <c r="D8" s="88" t="s">
        <v>423</v>
      </c>
      <c r="E8" s="113">
        <v>7.2</v>
      </c>
      <c r="F8" s="90" t="s">
        <v>704</v>
      </c>
      <c r="G8" s="90" t="s">
        <v>705</v>
      </c>
      <c r="H8" s="114" t="s">
        <v>271</v>
      </c>
      <c r="I8" s="285" t="s">
        <v>100</v>
      </c>
      <c r="J8" s="274">
        <v>15.7</v>
      </c>
      <c r="K8" s="253">
        <v>3</v>
      </c>
      <c r="L8" s="275" t="s">
        <v>19</v>
      </c>
      <c r="M8" s="244">
        <f t="shared" si="0"/>
        <v>1.5</v>
      </c>
      <c r="N8" s="303" t="s">
        <v>230</v>
      </c>
      <c r="O8" s="325">
        <f t="shared" si="1"/>
        <v>34.9</v>
      </c>
      <c r="P8" s="325">
        <f t="shared" si="2"/>
        <v>0</v>
      </c>
      <c r="Q8" s="325">
        <f t="shared" si="3"/>
        <v>34.9</v>
      </c>
      <c r="R8" s="325">
        <f t="shared" si="4"/>
        <v>6.98</v>
      </c>
      <c r="S8" s="325">
        <f t="shared" si="5"/>
        <v>16</v>
      </c>
      <c r="U8" s="253">
        <f t="shared" si="6"/>
        <v>5</v>
      </c>
    </row>
    <row r="9" spans="1:21">
      <c r="A9" s="77">
        <v>5</v>
      </c>
      <c r="B9" s="14" t="s">
        <v>706</v>
      </c>
      <c r="C9" s="13" t="s">
        <v>707</v>
      </c>
      <c r="D9" s="78" t="s">
        <v>423</v>
      </c>
      <c r="E9" s="79">
        <v>7.1</v>
      </c>
      <c r="F9" s="77" t="s">
        <v>29</v>
      </c>
      <c r="G9" s="77" t="s">
        <v>30</v>
      </c>
      <c r="H9" s="91" t="s">
        <v>271</v>
      </c>
      <c r="I9" s="77" t="s">
        <v>37</v>
      </c>
      <c r="J9" s="274">
        <v>15.7</v>
      </c>
      <c r="K9" s="253">
        <v>3</v>
      </c>
      <c r="L9" s="275" t="s">
        <v>19</v>
      </c>
      <c r="M9" s="244">
        <f t="shared" si="0"/>
        <v>1.5</v>
      </c>
      <c r="N9" s="303" t="s">
        <v>74</v>
      </c>
      <c r="O9" s="325">
        <f t="shared" si="1"/>
        <v>32.299999999999997</v>
      </c>
      <c r="P9" s="325">
        <f t="shared" si="2"/>
        <v>0</v>
      </c>
      <c r="Q9" s="325">
        <f t="shared" si="3"/>
        <v>32.299999999999997</v>
      </c>
      <c r="R9" s="325">
        <f t="shared" si="4"/>
        <v>8.08</v>
      </c>
      <c r="S9" s="325">
        <f t="shared" si="5"/>
        <v>13</v>
      </c>
      <c r="U9" s="253">
        <f t="shared" si="6"/>
        <v>4</v>
      </c>
    </row>
    <row r="10" spans="1:21">
      <c r="A10" s="77">
        <v>6</v>
      </c>
      <c r="B10" s="14" t="s">
        <v>708</v>
      </c>
      <c r="C10" s="13" t="s">
        <v>521</v>
      </c>
      <c r="D10" s="78" t="s">
        <v>510</v>
      </c>
      <c r="E10" s="79">
        <v>7.7</v>
      </c>
      <c r="F10" s="77" t="s">
        <v>29</v>
      </c>
      <c r="G10" s="77" t="s">
        <v>30</v>
      </c>
      <c r="H10" s="91" t="s">
        <v>271</v>
      </c>
      <c r="I10" s="77" t="s">
        <v>105</v>
      </c>
      <c r="J10" s="274">
        <v>15.6</v>
      </c>
      <c r="K10" s="253">
        <v>6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41.599999999999994</v>
      </c>
      <c r="P10" s="325">
        <f t="shared" si="2"/>
        <v>0</v>
      </c>
      <c r="Q10" s="325">
        <f t="shared" si="3"/>
        <v>41.599999999999994</v>
      </c>
      <c r="R10" s="325">
        <f t="shared" si="4"/>
        <v>8.32</v>
      </c>
      <c r="S10" s="325">
        <f t="shared" si="5"/>
        <v>12</v>
      </c>
      <c r="U10" s="253">
        <f t="shared" si="6"/>
        <v>5</v>
      </c>
    </row>
    <row r="11" spans="1:21">
      <c r="A11" s="77">
        <v>7</v>
      </c>
      <c r="B11" s="14" t="s">
        <v>585</v>
      </c>
      <c r="C11" s="13" t="s">
        <v>709</v>
      </c>
      <c r="D11" s="78" t="s">
        <v>66</v>
      </c>
      <c r="E11" s="79">
        <v>7.1</v>
      </c>
      <c r="F11" s="77" t="s">
        <v>29</v>
      </c>
      <c r="G11" s="77" t="s">
        <v>30</v>
      </c>
      <c r="H11" s="91" t="s">
        <v>271</v>
      </c>
      <c r="I11" s="77" t="s">
        <v>37</v>
      </c>
      <c r="J11" s="274">
        <v>15.5</v>
      </c>
      <c r="K11" s="253">
        <v>7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58.300000000000004</v>
      </c>
      <c r="P11" s="325">
        <f t="shared" si="2"/>
        <v>4</v>
      </c>
      <c r="Q11" s="325">
        <f t="shared" si="3"/>
        <v>62.300000000000004</v>
      </c>
      <c r="R11" s="325">
        <f t="shared" si="4"/>
        <v>15.58</v>
      </c>
      <c r="S11" s="325">
        <f t="shared" si="5"/>
        <v>1</v>
      </c>
      <c r="U11" s="253">
        <f t="shared" si="6"/>
        <v>4</v>
      </c>
    </row>
    <row r="12" spans="1:21">
      <c r="A12" s="77">
        <v>8</v>
      </c>
      <c r="B12" s="14" t="s">
        <v>710</v>
      </c>
      <c r="C12" s="13" t="s">
        <v>711</v>
      </c>
      <c r="D12" s="78" t="s">
        <v>466</v>
      </c>
      <c r="E12" s="79">
        <v>7.1</v>
      </c>
      <c r="F12" s="77" t="s">
        <v>29</v>
      </c>
      <c r="G12" s="77" t="s">
        <v>30</v>
      </c>
      <c r="H12" s="91" t="s">
        <v>271</v>
      </c>
      <c r="I12" s="77" t="s">
        <v>167</v>
      </c>
      <c r="J12" s="274">
        <v>15.4</v>
      </c>
      <c r="K12" s="253">
        <v>8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80.5</v>
      </c>
      <c r="P12" s="325">
        <f t="shared" si="2"/>
        <v>5</v>
      </c>
      <c r="Q12" s="325">
        <f t="shared" si="3"/>
        <v>85.5</v>
      </c>
      <c r="R12" s="325">
        <f t="shared" si="4"/>
        <v>14.25</v>
      </c>
      <c r="S12" s="325">
        <f t="shared" si="5"/>
        <v>4</v>
      </c>
      <c r="U12" s="253">
        <f t="shared" si="6"/>
        <v>6</v>
      </c>
    </row>
    <row r="13" spans="1:21">
      <c r="A13" s="77">
        <v>9</v>
      </c>
      <c r="B13" s="14" t="s">
        <v>712</v>
      </c>
      <c r="C13" s="13" t="s">
        <v>713</v>
      </c>
      <c r="D13" s="78" t="s">
        <v>240</v>
      </c>
      <c r="E13" s="79">
        <v>7.7</v>
      </c>
      <c r="F13" s="77" t="s">
        <v>29</v>
      </c>
      <c r="G13" s="77" t="s">
        <v>30</v>
      </c>
      <c r="H13" s="91" t="s">
        <v>271</v>
      </c>
      <c r="I13" s="77" t="s">
        <v>105</v>
      </c>
      <c r="J13" s="274">
        <v>15.4</v>
      </c>
      <c r="K13" s="253">
        <v>8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84.8</v>
      </c>
      <c r="P13" s="325">
        <f t="shared" si="2"/>
        <v>6</v>
      </c>
      <c r="Q13" s="325">
        <f t="shared" si="3"/>
        <v>90.8</v>
      </c>
      <c r="R13" s="325">
        <f t="shared" si="4"/>
        <v>15.13</v>
      </c>
      <c r="S13" s="325">
        <f t="shared" si="5"/>
        <v>2</v>
      </c>
      <c r="U13" s="253">
        <f t="shared" si="6"/>
        <v>6</v>
      </c>
    </row>
    <row r="14" spans="1:21">
      <c r="A14" s="77">
        <v>10</v>
      </c>
      <c r="B14" s="14" t="s">
        <v>714</v>
      </c>
      <c r="C14" s="13" t="s">
        <v>715</v>
      </c>
      <c r="D14" s="78" t="s">
        <v>548</v>
      </c>
      <c r="E14" s="79">
        <v>7.7</v>
      </c>
      <c r="F14" s="77" t="s">
        <v>29</v>
      </c>
      <c r="G14" s="77" t="s">
        <v>30</v>
      </c>
      <c r="H14" s="91" t="s">
        <v>271</v>
      </c>
      <c r="I14" s="77" t="s">
        <v>58</v>
      </c>
      <c r="J14" s="274">
        <v>15.2</v>
      </c>
      <c r="K14" s="253">
        <v>10</v>
      </c>
      <c r="L14" s="275" t="s">
        <v>20</v>
      </c>
      <c r="M14" s="244">
        <f t="shared" si="0"/>
        <v>1</v>
      </c>
      <c r="N14" s="303" t="s">
        <v>105</v>
      </c>
      <c r="O14" s="325">
        <f t="shared" si="1"/>
        <v>96.999999999999986</v>
      </c>
      <c r="P14" s="325">
        <f t="shared" si="2"/>
        <v>6</v>
      </c>
      <c r="Q14" s="325">
        <f t="shared" si="3"/>
        <v>102.99999999999999</v>
      </c>
      <c r="R14" s="325">
        <f t="shared" si="4"/>
        <v>14.71</v>
      </c>
      <c r="S14" s="325">
        <f t="shared" si="5"/>
        <v>3</v>
      </c>
      <c r="U14" s="253">
        <f t="shared" si="6"/>
        <v>7</v>
      </c>
    </row>
    <row r="15" spans="1:21">
      <c r="A15" s="77">
        <v>11</v>
      </c>
      <c r="B15" s="14" t="s">
        <v>543</v>
      </c>
      <c r="C15" s="13" t="s">
        <v>716</v>
      </c>
      <c r="D15" s="78" t="s">
        <v>62</v>
      </c>
      <c r="E15" s="79">
        <v>7.1</v>
      </c>
      <c r="F15" s="77" t="s">
        <v>29</v>
      </c>
      <c r="G15" s="77" t="s">
        <v>30</v>
      </c>
      <c r="H15" s="91" t="s">
        <v>271</v>
      </c>
      <c r="I15" s="77" t="s">
        <v>167</v>
      </c>
      <c r="J15" s="274">
        <v>14.6</v>
      </c>
      <c r="K15" s="253">
        <v>11</v>
      </c>
      <c r="L15" s="275" t="s">
        <v>20</v>
      </c>
      <c r="M15" s="244">
        <f t="shared" si="0"/>
        <v>1</v>
      </c>
      <c r="N15" s="303" t="s">
        <v>117</v>
      </c>
      <c r="O15" s="325">
        <f t="shared" si="1"/>
        <v>25.7</v>
      </c>
      <c r="P15" s="325">
        <f t="shared" si="2"/>
        <v>0</v>
      </c>
      <c r="Q15" s="325">
        <f t="shared" si="3"/>
        <v>25.7</v>
      </c>
      <c r="R15" s="325">
        <f t="shared" si="4"/>
        <v>8.57</v>
      </c>
      <c r="S15" s="325">
        <f t="shared" si="5"/>
        <v>11</v>
      </c>
      <c r="U15" s="253">
        <f t="shared" si="6"/>
        <v>3</v>
      </c>
    </row>
    <row r="16" spans="1:21">
      <c r="A16" s="77">
        <v>12</v>
      </c>
      <c r="B16" s="14" t="s">
        <v>717</v>
      </c>
      <c r="C16" s="13" t="s">
        <v>460</v>
      </c>
      <c r="D16" s="78" t="s">
        <v>546</v>
      </c>
      <c r="E16" s="79">
        <v>7.7</v>
      </c>
      <c r="F16" s="77" t="s">
        <v>29</v>
      </c>
      <c r="G16" s="77" t="s">
        <v>30</v>
      </c>
      <c r="H16" s="91" t="s">
        <v>271</v>
      </c>
      <c r="I16" s="77" t="s">
        <v>105</v>
      </c>
      <c r="J16" s="274">
        <v>14.4</v>
      </c>
      <c r="K16" s="253">
        <v>12</v>
      </c>
      <c r="L16" s="275" t="s">
        <v>20</v>
      </c>
      <c r="M16" s="244">
        <f t="shared" si="0"/>
        <v>1</v>
      </c>
      <c r="N16" s="303" t="s">
        <v>100</v>
      </c>
      <c r="O16" s="325">
        <f t="shared" si="1"/>
        <v>51.1</v>
      </c>
      <c r="P16" s="325">
        <f t="shared" si="2"/>
        <v>3.5</v>
      </c>
      <c r="Q16" s="325">
        <f t="shared" si="3"/>
        <v>54.6</v>
      </c>
      <c r="R16" s="325">
        <f t="shared" si="4"/>
        <v>13.65</v>
      </c>
      <c r="S16" s="325">
        <f t="shared" si="5"/>
        <v>5</v>
      </c>
      <c r="U16" s="253">
        <f t="shared" si="6"/>
        <v>4</v>
      </c>
    </row>
    <row r="17" spans="1:21">
      <c r="A17" s="77">
        <v>13</v>
      </c>
      <c r="B17" s="14" t="s">
        <v>718</v>
      </c>
      <c r="C17" s="13" t="s">
        <v>656</v>
      </c>
      <c r="D17" s="78" t="s">
        <v>175</v>
      </c>
      <c r="E17" s="79">
        <v>7.7</v>
      </c>
      <c r="F17" s="77" t="s">
        <v>29</v>
      </c>
      <c r="G17" s="77" t="s">
        <v>30</v>
      </c>
      <c r="H17" s="91" t="s">
        <v>271</v>
      </c>
      <c r="I17" s="77" t="s">
        <v>105</v>
      </c>
      <c r="J17" s="274">
        <v>14.2</v>
      </c>
      <c r="K17" s="253">
        <v>13</v>
      </c>
      <c r="L17" s="275" t="s">
        <v>20</v>
      </c>
      <c r="M17" s="244">
        <f t="shared" si="0"/>
        <v>1</v>
      </c>
      <c r="N17" s="304" t="s">
        <v>32</v>
      </c>
      <c r="O17" s="325">
        <f t="shared" si="1"/>
        <v>37</v>
      </c>
      <c r="P17" s="325">
        <f t="shared" si="2"/>
        <v>0.5</v>
      </c>
      <c r="Q17" s="325">
        <f t="shared" si="3"/>
        <v>37.5</v>
      </c>
      <c r="R17" s="325">
        <f t="shared" si="4"/>
        <v>9.3800000000000008</v>
      </c>
      <c r="S17" s="325">
        <f t="shared" si="5"/>
        <v>9</v>
      </c>
      <c r="U17" s="253">
        <f t="shared" si="6"/>
        <v>4</v>
      </c>
    </row>
    <row r="18" spans="1:21">
      <c r="A18" s="77">
        <v>14</v>
      </c>
      <c r="B18" s="14" t="s">
        <v>720</v>
      </c>
      <c r="C18" s="17" t="s">
        <v>721</v>
      </c>
      <c r="D18" s="78" t="s">
        <v>479</v>
      </c>
      <c r="E18" s="79">
        <v>7.1</v>
      </c>
      <c r="F18" s="77" t="s">
        <v>29</v>
      </c>
      <c r="G18" s="77" t="s">
        <v>30</v>
      </c>
      <c r="H18" s="91" t="s">
        <v>271</v>
      </c>
      <c r="I18" s="77" t="s">
        <v>37</v>
      </c>
      <c r="J18" s="274">
        <v>14</v>
      </c>
      <c r="K18" s="253">
        <v>14</v>
      </c>
      <c r="L18" s="275" t="s">
        <v>20</v>
      </c>
      <c r="M18" s="244">
        <f t="shared" si="0"/>
        <v>1</v>
      </c>
      <c r="N18" s="303" t="s">
        <v>172</v>
      </c>
      <c r="O18" s="325">
        <f t="shared" si="1"/>
        <v>28.6</v>
      </c>
      <c r="P18" s="325">
        <f t="shared" si="2"/>
        <v>0.5</v>
      </c>
      <c r="Q18" s="325">
        <f t="shared" si="3"/>
        <v>29.1</v>
      </c>
      <c r="R18" s="325">
        <f t="shared" si="4"/>
        <v>9.6999999999999993</v>
      </c>
      <c r="S18" s="325">
        <f t="shared" si="5"/>
        <v>7</v>
      </c>
      <c r="U18" s="253">
        <f t="shared" si="6"/>
        <v>3</v>
      </c>
    </row>
    <row r="19" spans="1:21">
      <c r="A19" s="77">
        <v>15</v>
      </c>
      <c r="B19" s="14" t="s">
        <v>722</v>
      </c>
      <c r="C19" s="13" t="s">
        <v>723</v>
      </c>
      <c r="D19" s="78" t="s">
        <v>62</v>
      </c>
      <c r="E19" s="79">
        <v>7.7</v>
      </c>
      <c r="F19" s="77" t="s">
        <v>29</v>
      </c>
      <c r="G19" s="77" t="s">
        <v>30</v>
      </c>
      <c r="H19" s="91" t="s">
        <v>271</v>
      </c>
      <c r="I19" s="77" t="s">
        <v>105</v>
      </c>
      <c r="J19" s="274">
        <v>13.7</v>
      </c>
      <c r="K19" s="253">
        <v>15</v>
      </c>
      <c r="L19" s="275" t="s">
        <v>20</v>
      </c>
      <c r="M19" s="244">
        <f t="shared" si="0"/>
        <v>1</v>
      </c>
      <c r="N19" s="303" t="s">
        <v>133</v>
      </c>
      <c r="O19" s="325">
        <f t="shared" si="1"/>
        <v>9.6999999999999993</v>
      </c>
      <c r="P19" s="325">
        <f t="shared" si="2"/>
        <v>0</v>
      </c>
      <c r="Q19" s="325">
        <f t="shared" si="3"/>
        <v>9.6999999999999993</v>
      </c>
      <c r="R19" s="325">
        <f t="shared" si="4"/>
        <v>9.6999999999999993</v>
      </c>
      <c r="S19" s="325">
        <f t="shared" si="5"/>
        <v>7</v>
      </c>
      <c r="U19" s="253">
        <f t="shared" si="6"/>
        <v>1</v>
      </c>
    </row>
    <row r="20" spans="1:21">
      <c r="A20" s="77">
        <v>16</v>
      </c>
      <c r="B20" s="18" t="s">
        <v>661</v>
      </c>
      <c r="C20" s="17" t="s">
        <v>724</v>
      </c>
      <c r="D20" s="81" t="s">
        <v>201</v>
      </c>
      <c r="E20" s="82">
        <v>7.7</v>
      </c>
      <c r="F20" s="83" t="s">
        <v>29</v>
      </c>
      <c r="G20" s="83" t="s">
        <v>30</v>
      </c>
      <c r="H20" s="115" t="s">
        <v>271</v>
      </c>
      <c r="I20" s="77" t="s">
        <v>105</v>
      </c>
      <c r="J20" s="274">
        <v>13.6</v>
      </c>
      <c r="K20" s="253">
        <v>16</v>
      </c>
      <c r="L20" s="275" t="s">
        <v>20</v>
      </c>
      <c r="M20" s="244">
        <f t="shared" si="0"/>
        <v>1</v>
      </c>
      <c r="N20" s="304" t="s">
        <v>54</v>
      </c>
      <c r="O20" s="325">
        <f t="shared" si="1"/>
        <v>14.6</v>
      </c>
      <c r="P20" s="325">
        <f t="shared" si="2"/>
        <v>0</v>
      </c>
      <c r="Q20" s="325">
        <f t="shared" si="3"/>
        <v>14.6</v>
      </c>
      <c r="R20" s="325">
        <f t="shared" si="4"/>
        <v>7.3</v>
      </c>
      <c r="S20" s="325">
        <f t="shared" si="5"/>
        <v>15</v>
      </c>
      <c r="U20" s="253">
        <f t="shared" si="6"/>
        <v>2</v>
      </c>
    </row>
    <row r="21" spans="1:21">
      <c r="A21" s="77">
        <v>17</v>
      </c>
      <c r="B21" s="14" t="s">
        <v>290</v>
      </c>
      <c r="C21" s="13" t="s">
        <v>725</v>
      </c>
      <c r="D21" s="78" t="s">
        <v>726</v>
      </c>
      <c r="E21" s="79">
        <v>7.4</v>
      </c>
      <c r="F21" s="77" t="s">
        <v>29</v>
      </c>
      <c r="G21" s="77" t="s">
        <v>30</v>
      </c>
      <c r="H21" s="91" t="s">
        <v>271</v>
      </c>
      <c r="I21" s="77" t="s">
        <v>182</v>
      </c>
      <c r="J21" s="274">
        <v>13.4</v>
      </c>
      <c r="K21" s="253">
        <v>17</v>
      </c>
      <c r="L21" s="275" t="s">
        <v>20</v>
      </c>
      <c r="M21" s="244">
        <f t="shared" si="0"/>
        <v>1</v>
      </c>
      <c r="N21" s="303" t="s">
        <v>122</v>
      </c>
      <c r="O21" s="325">
        <f t="shared" si="1"/>
        <v>7.8</v>
      </c>
      <c r="P21" s="325">
        <f t="shared" si="2"/>
        <v>0</v>
      </c>
      <c r="Q21" s="325">
        <f t="shared" si="3"/>
        <v>7.8</v>
      </c>
      <c r="R21" s="325">
        <f t="shared" si="4"/>
        <v>7.8</v>
      </c>
      <c r="S21" s="325">
        <f t="shared" si="5"/>
        <v>14</v>
      </c>
      <c r="U21" s="253">
        <f t="shared" si="6"/>
        <v>1</v>
      </c>
    </row>
    <row r="22" spans="1:21">
      <c r="A22" s="77">
        <v>18</v>
      </c>
      <c r="B22" s="14" t="s">
        <v>324</v>
      </c>
      <c r="C22" s="20" t="s">
        <v>727</v>
      </c>
      <c r="D22" s="88" t="s">
        <v>314</v>
      </c>
      <c r="E22" s="113">
        <v>7.1</v>
      </c>
      <c r="F22" s="90" t="s">
        <v>704</v>
      </c>
      <c r="G22" s="90" t="s">
        <v>705</v>
      </c>
      <c r="H22" s="114" t="s">
        <v>271</v>
      </c>
      <c r="I22" s="285" t="s">
        <v>100</v>
      </c>
      <c r="J22" s="274">
        <v>13.3</v>
      </c>
      <c r="K22" s="253">
        <v>18</v>
      </c>
      <c r="L22" s="275" t="s">
        <v>20</v>
      </c>
      <c r="M22" s="244">
        <f t="shared" si="0"/>
        <v>1</v>
      </c>
      <c r="N22" s="302"/>
    </row>
    <row r="23" spans="1:21">
      <c r="A23" s="77">
        <v>19</v>
      </c>
      <c r="B23" s="14" t="s">
        <v>677</v>
      </c>
      <c r="C23" s="13" t="s">
        <v>728</v>
      </c>
      <c r="D23" s="78" t="s">
        <v>314</v>
      </c>
      <c r="E23" s="79">
        <v>7.1</v>
      </c>
      <c r="F23" s="77" t="s">
        <v>29</v>
      </c>
      <c r="G23" s="77" t="s">
        <v>30</v>
      </c>
      <c r="H23" s="91" t="s">
        <v>271</v>
      </c>
      <c r="I23" s="77" t="s">
        <v>37</v>
      </c>
      <c r="J23" s="274">
        <v>13.3</v>
      </c>
      <c r="K23" s="253">
        <v>18</v>
      </c>
      <c r="L23" s="275" t="s">
        <v>20</v>
      </c>
      <c r="M23" s="244">
        <f t="shared" si="0"/>
        <v>1</v>
      </c>
      <c r="N23" s="302"/>
    </row>
    <row r="24" spans="1:21">
      <c r="A24" s="77">
        <v>20</v>
      </c>
      <c r="B24" s="14" t="s">
        <v>335</v>
      </c>
      <c r="C24" s="20" t="s">
        <v>386</v>
      </c>
      <c r="D24" s="88" t="s">
        <v>323</v>
      </c>
      <c r="E24" s="113">
        <v>7.4</v>
      </c>
      <c r="F24" s="90" t="s">
        <v>29</v>
      </c>
      <c r="G24" s="90" t="s">
        <v>729</v>
      </c>
      <c r="H24" s="114" t="s">
        <v>271</v>
      </c>
      <c r="I24" s="285" t="s">
        <v>32</v>
      </c>
      <c r="J24" s="274">
        <v>12.9</v>
      </c>
      <c r="K24" s="253">
        <v>20</v>
      </c>
      <c r="L24" s="275" t="s">
        <v>21</v>
      </c>
      <c r="M24" s="244">
        <f t="shared" si="0"/>
        <v>0.5</v>
      </c>
      <c r="N24" s="302"/>
    </row>
    <row r="25" spans="1:21">
      <c r="A25" s="77">
        <v>21</v>
      </c>
      <c r="B25" s="14" t="s">
        <v>730</v>
      </c>
      <c r="C25" s="13" t="s">
        <v>621</v>
      </c>
      <c r="D25" s="78" t="s">
        <v>79</v>
      </c>
      <c r="E25" s="79">
        <v>7.7</v>
      </c>
      <c r="F25" s="77" t="s">
        <v>29</v>
      </c>
      <c r="G25" s="77" t="s">
        <v>30</v>
      </c>
      <c r="H25" s="91" t="s">
        <v>271</v>
      </c>
      <c r="I25" s="77" t="s">
        <v>58</v>
      </c>
      <c r="J25" s="274">
        <v>12.7</v>
      </c>
      <c r="K25" s="253">
        <v>21</v>
      </c>
      <c r="L25" s="275" t="s">
        <v>21</v>
      </c>
      <c r="M25" s="244">
        <f t="shared" si="0"/>
        <v>0.5</v>
      </c>
      <c r="N25" s="302"/>
    </row>
    <row r="26" spans="1:21">
      <c r="A26" s="77">
        <v>22</v>
      </c>
      <c r="B26" s="14" t="s">
        <v>588</v>
      </c>
      <c r="C26" s="13" t="s">
        <v>731</v>
      </c>
      <c r="D26" s="78" t="s">
        <v>240</v>
      </c>
      <c r="E26" s="79">
        <v>7.1</v>
      </c>
      <c r="F26" s="77" t="s">
        <v>29</v>
      </c>
      <c r="G26" s="77" t="s">
        <v>30</v>
      </c>
      <c r="H26" s="91" t="s">
        <v>271</v>
      </c>
      <c r="I26" s="77" t="s">
        <v>167</v>
      </c>
      <c r="J26" s="274">
        <v>12.6</v>
      </c>
      <c r="K26" s="253">
        <v>22</v>
      </c>
      <c r="L26" s="275" t="s">
        <v>21</v>
      </c>
      <c r="M26" s="244">
        <f t="shared" si="0"/>
        <v>0.5</v>
      </c>
      <c r="N26" s="302"/>
    </row>
    <row r="27" spans="1:21">
      <c r="A27" s="77">
        <v>23</v>
      </c>
      <c r="B27" s="14" t="s">
        <v>732</v>
      </c>
      <c r="C27" s="13" t="s">
        <v>733</v>
      </c>
      <c r="D27" s="78" t="s">
        <v>734</v>
      </c>
      <c r="E27" s="79">
        <v>7.7</v>
      </c>
      <c r="F27" s="77" t="s">
        <v>29</v>
      </c>
      <c r="G27" s="77" t="s">
        <v>30</v>
      </c>
      <c r="H27" s="91" t="s">
        <v>271</v>
      </c>
      <c r="I27" s="77" t="s">
        <v>58</v>
      </c>
      <c r="J27" s="274">
        <v>12.2</v>
      </c>
      <c r="K27" s="253">
        <v>23</v>
      </c>
      <c r="L27" s="275" t="s">
        <v>21</v>
      </c>
      <c r="M27" s="244">
        <f t="shared" si="0"/>
        <v>0.5</v>
      </c>
      <c r="N27" s="302"/>
    </row>
    <row r="28" spans="1:21">
      <c r="A28" s="77">
        <v>1</v>
      </c>
      <c r="B28" s="14" t="s">
        <v>576</v>
      </c>
      <c r="C28" s="13" t="s">
        <v>735</v>
      </c>
      <c r="D28" s="78" t="s">
        <v>736</v>
      </c>
      <c r="E28" s="79">
        <v>7.7</v>
      </c>
      <c r="F28" s="77" t="s">
        <v>29</v>
      </c>
      <c r="G28" s="77" t="s">
        <v>30</v>
      </c>
      <c r="H28" s="91" t="s">
        <v>271</v>
      </c>
      <c r="I28" s="77" t="s">
        <v>58</v>
      </c>
      <c r="J28" s="274">
        <v>11.8</v>
      </c>
      <c r="K28" s="253">
        <v>24</v>
      </c>
      <c r="L28" s="275" t="s">
        <v>21</v>
      </c>
      <c r="M28" s="244">
        <f t="shared" si="0"/>
        <v>0.5</v>
      </c>
      <c r="N28" s="302"/>
    </row>
    <row r="29" spans="1:21">
      <c r="A29" s="77">
        <v>2</v>
      </c>
      <c r="B29" s="14" t="s">
        <v>441</v>
      </c>
      <c r="C29" s="20" t="s">
        <v>702</v>
      </c>
      <c r="D29" s="88" t="s">
        <v>236</v>
      </c>
      <c r="E29" s="113">
        <v>7.1</v>
      </c>
      <c r="F29" s="90" t="s">
        <v>29</v>
      </c>
      <c r="G29" s="90" t="s">
        <v>30</v>
      </c>
      <c r="H29" s="114" t="s">
        <v>271</v>
      </c>
      <c r="I29" s="285" t="s">
        <v>172</v>
      </c>
      <c r="J29" s="274">
        <v>11.7</v>
      </c>
      <c r="K29" s="253">
        <v>25</v>
      </c>
      <c r="L29" s="275" t="s">
        <v>21</v>
      </c>
      <c r="M29" s="244">
        <f t="shared" si="0"/>
        <v>0.5</v>
      </c>
      <c r="N29" s="302"/>
    </row>
    <row r="30" spans="1:21">
      <c r="A30" s="77">
        <v>3</v>
      </c>
      <c r="B30" s="14" t="s">
        <v>287</v>
      </c>
      <c r="C30" s="13" t="s">
        <v>737</v>
      </c>
      <c r="D30" s="78" t="s">
        <v>584</v>
      </c>
      <c r="E30" s="79">
        <v>7.3</v>
      </c>
      <c r="F30" s="77" t="s">
        <v>29</v>
      </c>
      <c r="G30" s="77" t="s">
        <v>30</v>
      </c>
      <c r="H30" s="91" t="s">
        <v>271</v>
      </c>
      <c r="I30" s="77" t="s">
        <v>182</v>
      </c>
      <c r="J30" s="274">
        <v>11.6</v>
      </c>
      <c r="K30" s="253">
        <v>26</v>
      </c>
      <c r="L30" s="275" t="s">
        <v>21</v>
      </c>
      <c r="M30" s="244">
        <f t="shared" si="0"/>
        <v>0.5</v>
      </c>
      <c r="N30" s="302"/>
    </row>
    <row r="31" spans="1:21">
      <c r="A31" s="77">
        <v>4</v>
      </c>
      <c r="B31" s="14" t="s">
        <v>183</v>
      </c>
      <c r="C31" s="20" t="s">
        <v>739</v>
      </c>
      <c r="D31" s="88" t="s">
        <v>740</v>
      </c>
      <c r="E31" s="113">
        <v>7.4</v>
      </c>
      <c r="F31" s="90" t="s">
        <v>704</v>
      </c>
      <c r="G31" s="90" t="s">
        <v>705</v>
      </c>
      <c r="H31" s="114" t="s">
        <v>271</v>
      </c>
      <c r="I31" s="285" t="s">
        <v>100</v>
      </c>
      <c r="J31" s="274">
        <v>11.5</v>
      </c>
      <c r="K31" s="253">
        <v>27</v>
      </c>
      <c r="L31" s="275" t="s">
        <v>21</v>
      </c>
      <c r="M31" s="244">
        <f t="shared" si="0"/>
        <v>0.5</v>
      </c>
      <c r="N31" s="302"/>
    </row>
    <row r="32" spans="1:21">
      <c r="A32" s="77">
        <v>5</v>
      </c>
      <c r="B32" s="14" t="s">
        <v>406</v>
      </c>
      <c r="C32" s="13" t="s">
        <v>742</v>
      </c>
      <c r="D32" s="78" t="s">
        <v>175</v>
      </c>
      <c r="E32" s="79">
        <v>7.4</v>
      </c>
      <c r="F32" s="77" t="s">
        <v>29</v>
      </c>
      <c r="G32" s="77" t="s">
        <v>30</v>
      </c>
      <c r="H32" s="91" t="s">
        <v>271</v>
      </c>
      <c r="I32" s="77" t="s">
        <v>182</v>
      </c>
      <c r="J32" s="274">
        <v>11.2</v>
      </c>
      <c r="K32" s="253">
        <v>28</v>
      </c>
      <c r="L32" s="275" t="s">
        <v>21</v>
      </c>
      <c r="M32" s="244">
        <f t="shared" si="0"/>
        <v>0.5</v>
      </c>
      <c r="N32" s="302"/>
    </row>
    <row r="33" spans="1:14">
      <c r="A33" s="77">
        <v>6</v>
      </c>
      <c r="B33" s="14" t="s">
        <v>187</v>
      </c>
      <c r="C33" s="13" t="s">
        <v>744</v>
      </c>
      <c r="D33" s="78" t="s">
        <v>210</v>
      </c>
      <c r="E33" s="79">
        <v>7.1</v>
      </c>
      <c r="F33" s="77" t="s">
        <v>29</v>
      </c>
      <c r="G33" s="77" t="s">
        <v>164</v>
      </c>
      <c r="H33" s="91" t="s">
        <v>271</v>
      </c>
      <c r="I33" s="77" t="s">
        <v>93</v>
      </c>
      <c r="J33" s="274">
        <v>10.8</v>
      </c>
      <c r="K33" s="253">
        <v>29</v>
      </c>
      <c r="L33" s="275" t="s">
        <v>21</v>
      </c>
      <c r="M33" s="244">
        <f t="shared" si="0"/>
        <v>0.5</v>
      </c>
      <c r="N33" s="302"/>
    </row>
    <row r="34" spans="1:14">
      <c r="A34" s="77">
        <v>7</v>
      </c>
      <c r="B34" s="14" t="s">
        <v>443</v>
      </c>
      <c r="C34" s="13" t="s">
        <v>745</v>
      </c>
      <c r="D34" s="78" t="s">
        <v>746</v>
      </c>
      <c r="E34" s="79">
        <v>7.3</v>
      </c>
      <c r="F34" s="77" t="s">
        <v>29</v>
      </c>
      <c r="G34" s="77" t="s">
        <v>30</v>
      </c>
      <c r="H34" s="91" t="s">
        <v>271</v>
      </c>
      <c r="I34" s="77" t="s">
        <v>182</v>
      </c>
      <c r="J34" s="274">
        <v>10.8</v>
      </c>
      <c r="K34" s="253">
        <v>29</v>
      </c>
      <c r="L34" s="275" t="s">
        <v>21</v>
      </c>
      <c r="M34" s="244">
        <f t="shared" si="0"/>
        <v>0.5</v>
      </c>
      <c r="N34" s="302"/>
    </row>
    <row r="35" spans="1:14">
      <c r="A35" s="77">
        <v>8</v>
      </c>
      <c r="B35" s="14" t="s">
        <v>747</v>
      </c>
      <c r="C35" s="13" t="s">
        <v>636</v>
      </c>
      <c r="D35" s="78" t="s">
        <v>281</v>
      </c>
      <c r="E35" s="79">
        <v>7.7</v>
      </c>
      <c r="F35" s="77" t="s">
        <v>29</v>
      </c>
      <c r="G35" s="77" t="s">
        <v>30</v>
      </c>
      <c r="H35" s="91" t="s">
        <v>271</v>
      </c>
      <c r="I35" s="77" t="s">
        <v>58</v>
      </c>
      <c r="J35" s="274">
        <v>10.7</v>
      </c>
      <c r="K35" s="253">
        <v>31</v>
      </c>
      <c r="L35" s="275" t="s">
        <v>21</v>
      </c>
      <c r="M35" s="244">
        <f t="shared" si="0"/>
        <v>0.5</v>
      </c>
      <c r="N35" s="302"/>
    </row>
    <row r="36" spans="1:14">
      <c r="A36" s="77">
        <v>9</v>
      </c>
      <c r="B36" s="14" t="s">
        <v>152</v>
      </c>
      <c r="C36" s="20" t="s">
        <v>513</v>
      </c>
      <c r="D36" s="88" t="s">
        <v>471</v>
      </c>
      <c r="E36" s="113">
        <v>7.3</v>
      </c>
      <c r="F36" s="90" t="s">
        <v>704</v>
      </c>
      <c r="G36" s="90" t="s">
        <v>705</v>
      </c>
      <c r="H36" s="114" t="s">
        <v>271</v>
      </c>
      <c r="I36" s="285" t="s">
        <v>100</v>
      </c>
      <c r="J36" s="274">
        <v>10.6</v>
      </c>
      <c r="K36" s="253">
        <v>32</v>
      </c>
      <c r="L36" s="275" t="s">
        <v>21</v>
      </c>
      <c r="M36" s="244">
        <f t="shared" si="0"/>
        <v>0.5</v>
      </c>
      <c r="N36" s="302"/>
    </row>
    <row r="37" spans="1:14">
      <c r="A37" s="77">
        <v>10</v>
      </c>
      <c r="B37" s="14" t="s">
        <v>738</v>
      </c>
      <c r="C37" s="13" t="s">
        <v>749</v>
      </c>
      <c r="D37" s="78" t="s">
        <v>121</v>
      </c>
      <c r="E37" s="79">
        <v>7.1</v>
      </c>
      <c r="F37" s="77" t="s">
        <v>29</v>
      </c>
      <c r="G37" s="77" t="s">
        <v>30</v>
      </c>
      <c r="H37" s="91" t="s">
        <v>271</v>
      </c>
      <c r="I37" s="77" t="s">
        <v>37</v>
      </c>
      <c r="J37" s="274">
        <v>10.5</v>
      </c>
      <c r="K37" s="253">
        <v>33</v>
      </c>
      <c r="L37" s="275"/>
      <c r="M37" s="244">
        <f t="shared" si="0"/>
        <v>0</v>
      </c>
      <c r="N37" s="302"/>
    </row>
    <row r="38" spans="1:14">
      <c r="A38" s="77">
        <v>11</v>
      </c>
      <c r="B38" s="14" t="s">
        <v>750</v>
      </c>
      <c r="C38" s="13" t="s">
        <v>650</v>
      </c>
      <c r="D38" s="78" t="s">
        <v>236</v>
      </c>
      <c r="E38" s="79">
        <v>7.7</v>
      </c>
      <c r="F38" s="77" t="s">
        <v>29</v>
      </c>
      <c r="G38" s="77" t="s">
        <v>30</v>
      </c>
      <c r="H38" s="91" t="s">
        <v>271</v>
      </c>
      <c r="I38" s="77" t="s">
        <v>105</v>
      </c>
      <c r="J38" s="274">
        <v>10.1</v>
      </c>
      <c r="K38" s="253">
        <v>34</v>
      </c>
      <c r="L38" s="275"/>
      <c r="M38" s="244">
        <f t="shared" si="0"/>
        <v>0</v>
      </c>
      <c r="N38" s="302"/>
    </row>
    <row r="39" spans="1:14">
      <c r="A39" s="77">
        <v>12</v>
      </c>
      <c r="B39" s="21" t="s">
        <v>427</v>
      </c>
      <c r="C39" s="13" t="s">
        <v>751</v>
      </c>
      <c r="D39" s="78" t="s">
        <v>212</v>
      </c>
      <c r="E39" s="79">
        <v>7.1</v>
      </c>
      <c r="F39" s="77" t="s">
        <v>29</v>
      </c>
      <c r="G39" s="77" t="s">
        <v>164</v>
      </c>
      <c r="H39" s="91" t="s">
        <v>271</v>
      </c>
      <c r="I39" s="77" t="s">
        <v>93</v>
      </c>
      <c r="J39" s="274">
        <v>10</v>
      </c>
      <c r="K39" s="253">
        <v>35</v>
      </c>
      <c r="L39" s="275"/>
      <c r="M39" s="244">
        <f t="shared" si="0"/>
        <v>0</v>
      </c>
      <c r="N39" s="302"/>
    </row>
    <row r="40" spans="1:14">
      <c r="A40" s="77">
        <v>13</v>
      </c>
      <c r="B40" s="21" t="s">
        <v>431</v>
      </c>
      <c r="C40" s="13" t="s">
        <v>640</v>
      </c>
      <c r="D40" s="78" t="s">
        <v>192</v>
      </c>
      <c r="E40" s="79">
        <v>7.3</v>
      </c>
      <c r="F40" s="77" t="s">
        <v>29</v>
      </c>
      <c r="G40" s="77" t="s">
        <v>30</v>
      </c>
      <c r="H40" s="91" t="s">
        <v>271</v>
      </c>
      <c r="I40" s="77" t="s">
        <v>80</v>
      </c>
      <c r="J40" s="274">
        <v>9.9</v>
      </c>
      <c r="K40" s="253">
        <v>36</v>
      </c>
      <c r="L40" s="275"/>
      <c r="M40" s="244">
        <f t="shared" si="0"/>
        <v>0</v>
      </c>
      <c r="N40" s="302"/>
    </row>
    <row r="41" spans="1:14">
      <c r="A41" s="77">
        <v>14</v>
      </c>
      <c r="B41" s="21" t="s">
        <v>491</v>
      </c>
      <c r="C41" s="20" t="s">
        <v>682</v>
      </c>
      <c r="D41" s="88" t="s">
        <v>683</v>
      </c>
      <c r="E41" s="113">
        <v>7.2</v>
      </c>
      <c r="F41" s="90" t="s">
        <v>29</v>
      </c>
      <c r="G41" s="90" t="s">
        <v>729</v>
      </c>
      <c r="H41" s="114" t="s">
        <v>271</v>
      </c>
      <c r="I41" s="285" t="s">
        <v>133</v>
      </c>
      <c r="J41" s="274">
        <v>9.6999999999999993</v>
      </c>
      <c r="K41" s="253">
        <v>37</v>
      </c>
      <c r="L41" s="275"/>
      <c r="M41" s="244">
        <f t="shared" si="0"/>
        <v>0</v>
      </c>
      <c r="N41" s="302"/>
    </row>
    <row r="42" spans="1:14">
      <c r="A42" s="77">
        <v>15</v>
      </c>
      <c r="B42" s="21" t="s">
        <v>488</v>
      </c>
      <c r="C42" s="20" t="s">
        <v>675</v>
      </c>
      <c r="D42" s="88" t="s">
        <v>676</v>
      </c>
      <c r="E42" s="113">
        <v>7.2</v>
      </c>
      <c r="F42" s="90" t="s">
        <v>29</v>
      </c>
      <c r="G42" s="90" t="s">
        <v>30</v>
      </c>
      <c r="H42" s="114" t="s">
        <v>271</v>
      </c>
      <c r="I42" s="285" t="s">
        <v>117</v>
      </c>
      <c r="J42" s="274">
        <v>9.6</v>
      </c>
      <c r="K42" s="253">
        <v>38</v>
      </c>
      <c r="L42" s="275"/>
      <c r="M42" s="244">
        <f t="shared" si="0"/>
        <v>0</v>
      </c>
      <c r="N42" s="302"/>
    </row>
    <row r="43" spans="1:14">
      <c r="A43" s="77">
        <v>16</v>
      </c>
      <c r="B43" s="21" t="s">
        <v>378</v>
      </c>
      <c r="C43" s="13" t="s">
        <v>754</v>
      </c>
      <c r="D43" s="78" t="s">
        <v>358</v>
      </c>
      <c r="E43" s="79">
        <v>7.1</v>
      </c>
      <c r="F43" s="77" t="s">
        <v>29</v>
      </c>
      <c r="G43" s="77" t="s">
        <v>30</v>
      </c>
      <c r="H43" s="91" t="s">
        <v>271</v>
      </c>
      <c r="I43" s="77" t="s">
        <v>80</v>
      </c>
      <c r="J43" s="274">
        <v>9.5</v>
      </c>
      <c r="K43" s="253">
        <v>39</v>
      </c>
      <c r="L43" s="275"/>
      <c r="M43" s="244">
        <f t="shared" si="0"/>
        <v>0</v>
      </c>
      <c r="N43" s="302"/>
    </row>
    <row r="44" spans="1:14">
      <c r="A44" s="77">
        <v>17</v>
      </c>
      <c r="B44" s="21" t="s">
        <v>515</v>
      </c>
      <c r="C44" s="20" t="s">
        <v>755</v>
      </c>
      <c r="D44" s="88" t="s">
        <v>606</v>
      </c>
      <c r="E44" s="113">
        <v>7.2</v>
      </c>
      <c r="F44" s="90" t="s">
        <v>29</v>
      </c>
      <c r="G44" s="90" t="s">
        <v>729</v>
      </c>
      <c r="H44" s="114" t="s">
        <v>271</v>
      </c>
      <c r="I44" s="285" t="s">
        <v>54</v>
      </c>
      <c r="J44" s="274">
        <v>9.1</v>
      </c>
      <c r="K44" s="253">
        <v>40</v>
      </c>
      <c r="L44" s="275"/>
      <c r="M44" s="244">
        <f t="shared" si="0"/>
        <v>0</v>
      </c>
      <c r="N44" s="302"/>
    </row>
    <row r="45" spans="1:14">
      <c r="A45" s="77">
        <v>18</v>
      </c>
      <c r="B45" s="21" t="s">
        <v>353</v>
      </c>
      <c r="C45" s="13" t="s">
        <v>756</v>
      </c>
      <c r="D45" s="78" t="s">
        <v>757</v>
      </c>
      <c r="E45" s="79">
        <v>7.2</v>
      </c>
      <c r="F45" s="77" t="s">
        <v>72</v>
      </c>
      <c r="G45" s="77" t="s">
        <v>73</v>
      </c>
      <c r="H45" s="91" t="s">
        <v>271</v>
      </c>
      <c r="I45" s="77" t="s">
        <v>74</v>
      </c>
      <c r="J45" s="274">
        <v>9.1</v>
      </c>
      <c r="K45" s="253">
        <v>40</v>
      </c>
      <c r="L45" s="275"/>
      <c r="M45" s="295"/>
      <c r="N45" s="302"/>
    </row>
    <row r="46" spans="1:14">
      <c r="A46" s="77">
        <v>1</v>
      </c>
      <c r="B46" s="21" t="s">
        <v>373</v>
      </c>
      <c r="C46" s="20" t="s">
        <v>758</v>
      </c>
      <c r="D46" s="88" t="s">
        <v>514</v>
      </c>
      <c r="E46" s="113">
        <v>7.3</v>
      </c>
      <c r="F46" s="90" t="s">
        <v>29</v>
      </c>
      <c r="G46" s="90" t="s">
        <v>30</v>
      </c>
      <c r="H46" s="114" t="s">
        <v>271</v>
      </c>
      <c r="I46" s="285" t="s">
        <v>172</v>
      </c>
      <c r="J46" s="274">
        <v>9</v>
      </c>
      <c r="K46" s="253">
        <v>42</v>
      </c>
      <c r="L46" s="275"/>
      <c r="M46" s="295"/>
      <c r="N46" s="302"/>
    </row>
    <row r="47" spans="1:14">
      <c r="A47" s="77">
        <v>2</v>
      </c>
      <c r="B47" s="21" t="s">
        <v>279</v>
      </c>
      <c r="C47" s="13" t="s">
        <v>759</v>
      </c>
      <c r="D47" s="78" t="s">
        <v>28</v>
      </c>
      <c r="E47" s="79">
        <v>7.1</v>
      </c>
      <c r="F47" s="77" t="s">
        <v>29</v>
      </c>
      <c r="G47" s="77" t="s">
        <v>30</v>
      </c>
      <c r="H47" s="91" t="s">
        <v>271</v>
      </c>
      <c r="I47" s="77" t="s">
        <v>230</v>
      </c>
      <c r="J47" s="274">
        <v>9</v>
      </c>
      <c r="K47" s="253">
        <v>42</v>
      </c>
      <c r="L47" s="275"/>
      <c r="M47" s="295"/>
      <c r="N47" s="302"/>
    </row>
    <row r="48" spans="1:14">
      <c r="A48" s="77">
        <v>3</v>
      </c>
      <c r="B48" s="21" t="s">
        <v>55</v>
      </c>
      <c r="C48" s="13" t="s">
        <v>760</v>
      </c>
      <c r="D48" s="78" t="s">
        <v>646</v>
      </c>
      <c r="E48" s="79">
        <v>7.3</v>
      </c>
      <c r="F48" s="77" t="s">
        <v>72</v>
      </c>
      <c r="G48" s="77" t="s">
        <v>73</v>
      </c>
      <c r="H48" s="91" t="s">
        <v>271</v>
      </c>
      <c r="I48" s="77" t="s">
        <v>74</v>
      </c>
      <c r="J48" s="274">
        <v>8.4</v>
      </c>
      <c r="K48" s="253">
        <v>44</v>
      </c>
      <c r="L48" s="275"/>
      <c r="M48" s="295"/>
      <c r="N48" s="302"/>
    </row>
    <row r="49" spans="1:14">
      <c r="A49" s="77">
        <v>4</v>
      </c>
      <c r="B49" s="21" t="s">
        <v>266</v>
      </c>
      <c r="C49" s="20" t="s">
        <v>761</v>
      </c>
      <c r="D49" s="88" t="s">
        <v>323</v>
      </c>
      <c r="E49" s="113">
        <v>7.2</v>
      </c>
      <c r="F49" s="90" t="s">
        <v>29</v>
      </c>
      <c r="G49" s="90" t="s">
        <v>729</v>
      </c>
      <c r="H49" s="114" t="s">
        <v>271</v>
      </c>
      <c r="I49" s="285" t="s">
        <v>32</v>
      </c>
      <c r="J49" s="274">
        <v>8.4</v>
      </c>
      <c r="K49" s="253">
        <v>44</v>
      </c>
      <c r="L49" s="275"/>
      <c r="M49" s="295"/>
      <c r="N49" s="302"/>
    </row>
    <row r="50" spans="1:14">
      <c r="A50" s="77">
        <v>5</v>
      </c>
      <c r="B50" s="21" t="s">
        <v>348</v>
      </c>
      <c r="C50" s="234" t="s">
        <v>762</v>
      </c>
      <c r="D50" s="78" t="s">
        <v>548</v>
      </c>
      <c r="E50" s="79">
        <v>7.1</v>
      </c>
      <c r="F50" s="77" t="s">
        <v>53</v>
      </c>
      <c r="G50" s="77" t="s">
        <v>30</v>
      </c>
      <c r="H50" s="91" t="s">
        <v>271</v>
      </c>
      <c r="I50" s="77" t="s">
        <v>80</v>
      </c>
      <c r="J50" s="274">
        <v>8.1999999999999993</v>
      </c>
      <c r="K50" s="253">
        <v>46</v>
      </c>
      <c r="L50" s="275"/>
      <c r="M50" s="295"/>
      <c r="N50" s="302"/>
    </row>
    <row r="51" spans="1:14">
      <c r="A51" s="77">
        <v>6</v>
      </c>
      <c r="B51" s="21" t="s">
        <v>482</v>
      </c>
      <c r="C51" s="13" t="s">
        <v>763</v>
      </c>
      <c r="D51" s="78" t="s">
        <v>240</v>
      </c>
      <c r="E51" s="79">
        <v>7.1</v>
      </c>
      <c r="F51" s="77" t="s">
        <v>29</v>
      </c>
      <c r="G51" s="77" t="s">
        <v>30</v>
      </c>
      <c r="H51" s="91" t="s">
        <v>271</v>
      </c>
      <c r="I51" s="77" t="s">
        <v>80</v>
      </c>
      <c r="J51" s="274">
        <v>8.1999999999999993</v>
      </c>
      <c r="K51" s="253">
        <v>46</v>
      </c>
      <c r="L51" s="275"/>
      <c r="M51" s="295"/>
      <c r="N51" s="302"/>
    </row>
    <row r="52" spans="1:14">
      <c r="A52" s="77">
        <v>7</v>
      </c>
      <c r="B52" s="21" t="s">
        <v>173</v>
      </c>
      <c r="C52" s="20" t="s">
        <v>764</v>
      </c>
      <c r="D52" s="88" t="s">
        <v>765</v>
      </c>
      <c r="E52" s="113">
        <v>7.3</v>
      </c>
      <c r="F52" s="90" t="s">
        <v>29</v>
      </c>
      <c r="G52" s="90" t="s">
        <v>30</v>
      </c>
      <c r="H52" s="114" t="s">
        <v>271</v>
      </c>
      <c r="I52" s="285" t="s">
        <v>117</v>
      </c>
      <c r="J52" s="274">
        <v>8.1</v>
      </c>
      <c r="K52" s="253">
        <v>48</v>
      </c>
      <c r="L52" s="275"/>
      <c r="M52" s="295"/>
      <c r="N52" s="302"/>
    </row>
    <row r="53" spans="1:14">
      <c r="A53" s="77">
        <v>8</v>
      </c>
      <c r="B53" s="21" t="s">
        <v>391</v>
      </c>
      <c r="C53" s="20" t="s">
        <v>766</v>
      </c>
      <c r="D53" s="88" t="s">
        <v>66</v>
      </c>
      <c r="E53" s="113">
        <v>7.3</v>
      </c>
      <c r="F53" s="90" t="s">
        <v>29</v>
      </c>
      <c r="G53" s="90" t="s">
        <v>729</v>
      </c>
      <c r="H53" s="114" t="s">
        <v>271</v>
      </c>
      <c r="I53" s="285" t="s">
        <v>32</v>
      </c>
      <c r="J53" s="274">
        <v>8</v>
      </c>
      <c r="K53" s="253">
        <v>49</v>
      </c>
      <c r="L53" s="275"/>
      <c r="M53" s="295"/>
      <c r="N53" s="302"/>
    </row>
    <row r="54" spans="1:14">
      <c r="A54" s="77">
        <v>9</v>
      </c>
      <c r="B54" s="21" t="s">
        <v>241</v>
      </c>
      <c r="C54" s="20" t="s">
        <v>767</v>
      </c>
      <c r="D54" s="88" t="s">
        <v>212</v>
      </c>
      <c r="E54" s="113">
        <v>7.3</v>
      </c>
      <c r="F54" s="90" t="s">
        <v>29</v>
      </c>
      <c r="G54" s="90" t="s">
        <v>30</v>
      </c>
      <c r="H54" s="114" t="s">
        <v>271</v>
      </c>
      <c r="I54" s="285" t="s">
        <v>117</v>
      </c>
      <c r="J54" s="274">
        <v>8</v>
      </c>
      <c r="K54" s="253">
        <v>49</v>
      </c>
      <c r="L54" s="275"/>
      <c r="M54" s="295"/>
      <c r="N54" s="302"/>
    </row>
    <row r="55" spans="1:14">
      <c r="A55" s="77">
        <v>10</v>
      </c>
      <c r="B55" s="21" t="s">
        <v>498</v>
      </c>
      <c r="C55" s="20" t="s">
        <v>691</v>
      </c>
      <c r="D55" s="88" t="s">
        <v>768</v>
      </c>
      <c r="E55" s="113">
        <v>7.3</v>
      </c>
      <c r="F55" s="90" t="s">
        <v>29</v>
      </c>
      <c r="G55" s="90" t="s">
        <v>30</v>
      </c>
      <c r="H55" s="114" t="s">
        <v>271</v>
      </c>
      <c r="I55" s="285" t="s">
        <v>172</v>
      </c>
      <c r="J55" s="274">
        <v>7.9</v>
      </c>
      <c r="K55" s="253">
        <v>51</v>
      </c>
      <c r="L55" s="275"/>
      <c r="M55" s="295"/>
      <c r="N55" s="302"/>
    </row>
    <row r="56" spans="1:14">
      <c r="A56" s="77">
        <v>11</v>
      </c>
      <c r="B56" s="21" t="s">
        <v>388</v>
      </c>
      <c r="C56" s="13" t="s">
        <v>769</v>
      </c>
      <c r="D56" s="88" t="s">
        <v>510</v>
      </c>
      <c r="E56" s="113">
        <v>7.1</v>
      </c>
      <c r="F56" s="90" t="s">
        <v>29</v>
      </c>
      <c r="G56" s="90" t="s">
        <v>729</v>
      </c>
      <c r="H56" s="114" t="s">
        <v>271</v>
      </c>
      <c r="I56" s="285" t="s">
        <v>122</v>
      </c>
      <c r="J56" s="274">
        <v>7.8</v>
      </c>
      <c r="K56" s="253">
        <v>52</v>
      </c>
      <c r="L56" s="275"/>
      <c r="M56" s="295"/>
      <c r="N56" s="302"/>
    </row>
    <row r="57" spans="1:14">
      <c r="A57" s="77">
        <v>12</v>
      </c>
      <c r="B57" s="21" t="s">
        <v>244</v>
      </c>
      <c r="C57" s="20" t="s">
        <v>770</v>
      </c>
      <c r="D57" s="88" t="s">
        <v>247</v>
      </c>
      <c r="E57" s="113">
        <v>7.3</v>
      </c>
      <c r="F57" s="90" t="s">
        <v>29</v>
      </c>
      <c r="G57" s="90" t="s">
        <v>729</v>
      </c>
      <c r="H57" s="114" t="s">
        <v>271</v>
      </c>
      <c r="I57" s="285" t="s">
        <v>32</v>
      </c>
      <c r="J57" s="274">
        <v>7.7</v>
      </c>
      <c r="K57" s="253">
        <v>53</v>
      </c>
      <c r="L57" s="275"/>
      <c r="M57" s="295"/>
      <c r="N57" s="302"/>
    </row>
    <row r="58" spans="1:14">
      <c r="A58" s="77">
        <v>13</v>
      </c>
      <c r="B58" s="21" t="s">
        <v>338</v>
      </c>
      <c r="C58" s="13" t="s">
        <v>771</v>
      </c>
      <c r="D58" s="78" t="s">
        <v>62</v>
      </c>
      <c r="E58" s="79">
        <v>7.2</v>
      </c>
      <c r="F58" s="77" t="s">
        <v>72</v>
      </c>
      <c r="G58" s="77" t="s">
        <v>73</v>
      </c>
      <c r="H58" s="91" t="s">
        <v>271</v>
      </c>
      <c r="I58" s="77" t="s">
        <v>74</v>
      </c>
      <c r="J58" s="274">
        <v>7.7</v>
      </c>
      <c r="K58" s="253">
        <v>53</v>
      </c>
      <c r="L58" s="275"/>
      <c r="M58" s="295"/>
      <c r="N58" s="302"/>
    </row>
    <row r="59" spans="1:14">
      <c r="A59" s="77">
        <v>14</v>
      </c>
      <c r="B59" s="21" t="s">
        <v>417</v>
      </c>
      <c r="C59" s="13" t="s">
        <v>772</v>
      </c>
      <c r="D59" s="78" t="s">
        <v>595</v>
      </c>
      <c r="E59" s="79">
        <v>7.1</v>
      </c>
      <c r="F59" s="77" t="s">
        <v>29</v>
      </c>
      <c r="G59" s="77" t="s">
        <v>30</v>
      </c>
      <c r="H59" s="91" t="s">
        <v>271</v>
      </c>
      <c r="I59" s="77" t="s">
        <v>230</v>
      </c>
      <c r="J59" s="274">
        <v>7.6</v>
      </c>
      <c r="K59" s="253">
        <v>55</v>
      </c>
      <c r="L59" s="275"/>
      <c r="M59" s="295"/>
      <c r="N59" s="302"/>
    </row>
    <row r="60" spans="1:14">
      <c r="A60" s="77">
        <v>15</v>
      </c>
      <c r="B60" s="21" t="s">
        <v>302</v>
      </c>
      <c r="C60" s="13" t="s">
        <v>688</v>
      </c>
      <c r="D60" s="78" t="s">
        <v>62</v>
      </c>
      <c r="E60" s="79">
        <v>7.4</v>
      </c>
      <c r="F60" s="77" t="s">
        <v>72</v>
      </c>
      <c r="G60" s="77" t="s">
        <v>73</v>
      </c>
      <c r="H60" s="91" t="s">
        <v>271</v>
      </c>
      <c r="I60" s="77" t="s">
        <v>74</v>
      </c>
      <c r="J60" s="274">
        <v>7.1</v>
      </c>
      <c r="K60" s="253">
        <v>56</v>
      </c>
      <c r="L60" s="275"/>
      <c r="M60" s="295"/>
      <c r="N60" s="302"/>
    </row>
    <row r="61" spans="1:14">
      <c r="A61" s="77">
        <v>16</v>
      </c>
      <c r="B61" s="21" t="s">
        <v>421</v>
      </c>
      <c r="C61" s="13" t="s">
        <v>773</v>
      </c>
      <c r="D61" s="78" t="s">
        <v>774</v>
      </c>
      <c r="E61" s="79">
        <v>7.1</v>
      </c>
      <c r="F61" s="77" t="s">
        <v>29</v>
      </c>
      <c r="G61" s="77" t="s">
        <v>30</v>
      </c>
      <c r="H61" s="91" t="s">
        <v>271</v>
      </c>
      <c r="I61" s="77" t="s">
        <v>230</v>
      </c>
      <c r="J61" s="274">
        <v>6.7</v>
      </c>
      <c r="K61" s="253">
        <v>57</v>
      </c>
      <c r="L61" s="275"/>
      <c r="M61" s="295"/>
      <c r="N61" s="302"/>
    </row>
    <row r="62" spans="1:14">
      <c r="A62" s="77">
        <v>17</v>
      </c>
      <c r="B62" s="21" t="s">
        <v>445</v>
      </c>
      <c r="C62" s="13" t="s">
        <v>775</v>
      </c>
      <c r="D62" s="78" t="s">
        <v>66</v>
      </c>
      <c r="E62" s="79">
        <v>7.1</v>
      </c>
      <c r="F62" s="77" t="s">
        <v>29</v>
      </c>
      <c r="G62" s="77" t="s">
        <v>30</v>
      </c>
      <c r="H62" s="91" t="s">
        <v>271</v>
      </c>
      <c r="I62" s="77" t="s">
        <v>230</v>
      </c>
      <c r="J62" s="274">
        <v>6.3</v>
      </c>
      <c r="K62" s="253">
        <v>58</v>
      </c>
      <c r="L62" s="275"/>
      <c r="M62" s="295"/>
      <c r="N62" s="302"/>
    </row>
    <row r="63" spans="1:14">
      <c r="A63" s="77">
        <v>18</v>
      </c>
      <c r="B63" s="21" t="s">
        <v>484</v>
      </c>
      <c r="C63" s="13" t="s">
        <v>776</v>
      </c>
      <c r="D63" s="78" t="s">
        <v>62</v>
      </c>
      <c r="E63" s="79">
        <v>7.1</v>
      </c>
      <c r="F63" s="77" t="s">
        <v>29</v>
      </c>
      <c r="G63" s="77" t="s">
        <v>30</v>
      </c>
      <c r="H63" s="91" t="s">
        <v>271</v>
      </c>
      <c r="I63" s="77" t="s">
        <v>206</v>
      </c>
      <c r="J63" s="274">
        <v>5.9</v>
      </c>
      <c r="K63" s="253">
        <v>59</v>
      </c>
      <c r="L63" s="275"/>
      <c r="M63" s="295"/>
      <c r="N63" s="302"/>
    </row>
    <row r="64" spans="1:14">
      <c r="A64" s="77">
        <v>19</v>
      </c>
      <c r="B64" s="21" t="s">
        <v>101</v>
      </c>
      <c r="C64" s="13" t="s">
        <v>777</v>
      </c>
      <c r="D64" s="78" t="s">
        <v>278</v>
      </c>
      <c r="E64" s="79">
        <v>7.3</v>
      </c>
      <c r="F64" s="77" t="s">
        <v>53</v>
      </c>
      <c r="G64" s="77" t="s">
        <v>30</v>
      </c>
      <c r="H64" s="91" t="s">
        <v>271</v>
      </c>
      <c r="I64" s="77" t="s">
        <v>80</v>
      </c>
      <c r="J64" s="274">
        <v>5.8</v>
      </c>
      <c r="K64" s="253">
        <v>60</v>
      </c>
      <c r="L64" s="275"/>
      <c r="M64" s="295"/>
      <c r="N64" s="302"/>
    </row>
    <row r="65" spans="1:14">
      <c r="A65" s="77">
        <v>20</v>
      </c>
      <c r="B65" s="21" t="s">
        <v>487</v>
      </c>
      <c r="C65" s="20" t="s">
        <v>214</v>
      </c>
      <c r="D65" s="88" t="s">
        <v>778</v>
      </c>
      <c r="E65" s="113">
        <v>7.2</v>
      </c>
      <c r="F65" s="90" t="s">
        <v>29</v>
      </c>
      <c r="G65" s="90" t="s">
        <v>729</v>
      </c>
      <c r="H65" s="114" t="s">
        <v>271</v>
      </c>
      <c r="I65" s="285" t="s">
        <v>54</v>
      </c>
      <c r="J65" s="274">
        <v>5.5</v>
      </c>
      <c r="K65" s="253">
        <v>61</v>
      </c>
      <c r="L65" s="275"/>
      <c r="M65" s="295"/>
      <c r="N65" s="302"/>
    </row>
    <row r="66" spans="1:14">
      <c r="A66" s="77">
        <v>21</v>
      </c>
      <c r="B66" s="21" t="s">
        <v>475</v>
      </c>
      <c r="C66" s="13" t="s">
        <v>745</v>
      </c>
      <c r="D66" s="78" t="s">
        <v>141</v>
      </c>
      <c r="E66" s="79">
        <v>7.1</v>
      </c>
      <c r="F66" s="77" t="s">
        <v>53</v>
      </c>
      <c r="G66" s="77" t="s">
        <v>164</v>
      </c>
      <c r="H66" s="91" t="s">
        <v>271</v>
      </c>
      <c r="I66" s="77" t="s">
        <v>93</v>
      </c>
      <c r="J66" s="274">
        <v>5.5</v>
      </c>
      <c r="K66" s="253">
        <v>61</v>
      </c>
      <c r="L66" s="275"/>
      <c r="M66" s="295"/>
      <c r="N66" s="302"/>
    </row>
    <row r="67" spans="1:14">
      <c r="A67" s="77">
        <v>22</v>
      </c>
      <c r="B67" s="21" t="s">
        <v>477</v>
      </c>
      <c r="C67" s="13" t="s">
        <v>779</v>
      </c>
      <c r="D67" s="78" t="s">
        <v>471</v>
      </c>
      <c r="E67" s="79">
        <v>7.1</v>
      </c>
      <c r="F67" s="77" t="s">
        <v>53</v>
      </c>
      <c r="G67" s="77" t="s">
        <v>30</v>
      </c>
      <c r="H67" s="91" t="s">
        <v>271</v>
      </c>
      <c r="I67" s="77" t="s">
        <v>230</v>
      </c>
      <c r="J67" s="274">
        <v>5.3</v>
      </c>
      <c r="K67" s="253">
        <v>63</v>
      </c>
      <c r="L67" s="275"/>
      <c r="M67" s="295"/>
      <c r="N67" s="302"/>
    </row>
    <row r="68" spans="1:14">
      <c r="A68" s="77">
        <v>23</v>
      </c>
      <c r="B68" s="21" t="s">
        <v>331</v>
      </c>
      <c r="C68" s="13" t="s">
        <v>693</v>
      </c>
      <c r="D68" s="78" t="s">
        <v>155</v>
      </c>
      <c r="E68" s="79">
        <v>7.2</v>
      </c>
      <c r="F68" s="77" t="s">
        <v>29</v>
      </c>
      <c r="G68" s="77" t="s">
        <v>30</v>
      </c>
      <c r="H68" s="91" t="s">
        <v>271</v>
      </c>
      <c r="I68" s="77" t="s">
        <v>206</v>
      </c>
      <c r="J68" s="274">
        <v>3.8</v>
      </c>
      <c r="K68" s="253">
        <v>64</v>
      </c>
      <c r="L68" s="275"/>
      <c r="M68" s="295"/>
      <c r="N68" s="302"/>
    </row>
    <row r="366" spans="2:37" s="248" customFormat="1">
      <c r="B366" s="278"/>
      <c r="E366" s="279"/>
      <c r="J366" s="247"/>
      <c r="K366" s="244"/>
      <c r="M366" s="244"/>
      <c r="N366" s="244"/>
      <c r="O366" s="322"/>
      <c r="P366" s="322"/>
      <c r="Q366" s="322"/>
      <c r="R366" s="322"/>
      <c r="S366" s="322"/>
      <c r="T366" s="244"/>
      <c r="U366" s="244"/>
      <c r="V366" s="244"/>
      <c r="W366" s="244"/>
      <c r="X366" s="244"/>
      <c r="Y366" s="244"/>
      <c r="Z366" s="244"/>
      <c r="AA366" s="244"/>
      <c r="AB366" s="244"/>
      <c r="AC366" s="244"/>
      <c r="AD366" s="244"/>
      <c r="AE366" s="244"/>
      <c r="AF366" s="244"/>
      <c r="AG366" s="244"/>
      <c r="AH366" s="244"/>
      <c r="AI366" s="244"/>
      <c r="AJ366" s="244"/>
      <c r="AK366" s="244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5:H68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68"/>
  <sheetViews>
    <sheetView topLeftCell="F1" zoomScale="130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2.7109375" style="248" customWidth="1"/>
    <col min="4" max="4" width="8.85546875" style="248" customWidth="1"/>
    <col min="5" max="5" width="7" style="279" customWidth="1"/>
    <col min="6" max="9" width="7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</v>
      </c>
      <c r="G3" s="368"/>
      <c r="H3" s="252" t="s">
        <v>820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183">
        <v>1</v>
      </c>
      <c r="B5" s="54" t="s">
        <v>97</v>
      </c>
      <c r="C5" s="55" t="s">
        <v>1254</v>
      </c>
      <c r="D5" s="184" t="s">
        <v>593</v>
      </c>
      <c r="E5" s="185">
        <v>8.4</v>
      </c>
      <c r="F5" s="186" t="s">
        <v>29</v>
      </c>
      <c r="G5" s="186" t="s">
        <v>30</v>
      </c>
      <c r="H5" s="187" t="s">
        <v>271</v>
      </c>
      <c r="I5" s="192" t="s">
        <v>230</v>
      </c>
      <c r="J5" s="274">
        <v>14.4</v>
      </c>
      <c r="K5" s="253">
        <v>1</v>
      </c>
      <c r="L5" s="275" t="s">
        <v>18</v>
      </c>
      <c r="M5" s="244">
        <f t="shared" ref="M5:M44" si="0">IF(L5="I",2,IF(L5="II",1.5,IF(L5="III",1,IF(L5="KK",0.5,0))))</f>
        <v>2</v>
      </c>
      <c r="N5" s="303" t="s">
        <v>206</v>
      </c>
      <c r="O5" s="325">
        <f t="shared" ref="O5:O21" si="1">SUMIF($I$5:$I$68,$N5,J$5:J$68)</f>
        <v>1.8</v>
      </c>
      <c r="P5" s="325">
        <f t="shared" ref="P5:P21" si="2">SUMIF($I$5:$I$68,$N5,M$5:M$68)</f>
        <v>0</v>
      </c>
      <c r="Q5" s="325">
        <f>O5+P5</f>
        <v>1.8</v>
      </c>
      <c r="R5" s="325">
        <f>ROUND(Q5/U5,2)</f>
        <v>1.8</v>
      </c>
      <c r="S5" s="325">
        <f>RANK(R5,R$5:R$21)</f>
        <v>17</v>
      </c>
      <c r="U5" s="253">
        <f>COUNTIF($I$5:$I$68,$N5)</f>
        <v>1</v>
      </c>
    </row>
    <row r="6" spans="1:21">
      <c r="A6" s="188">
        <v>2</v>
      </c>
      <c r="B6" s="56" t="s">
        <v>1156</v>
      </c>
      <c r="C6" s="189" t="s">
        <v>1255</v>
      </c>
      <c r="D6" s="190" t="s">
        <v>278</v>
      </c>
      <c r="E6" s="191">
        <v>8.1</v>
      </c>
      <c r="F6" s="186" t="s">
        <v>29</v>
      </c>
      <c r="G6" s="186" t="s">
        <v>30</v>
      </c>
      <c r="H6" s="187" t="s">
        <v>271</v>
      </c>
      <c r="I6" s="192" t="s">
        <v>37</v>
      </c>
      <c r="J6" s="274">
        <v>14.4</v>
      </c>
      <c r="K6" s="253">
        <v>1</v>
      </c>
      <c r="L6" s="275" t="s">
        <v>18</v>
      </c>
      <c r="M6" s="244">
        <f t="shared" si="0"/>
        <v>2</v>
      </c>
      <c r="N6" s="303" t="s">
        <v>93</v>
      </c>
      <c r="O6" s="325">
        <f t="shared" si="1"/>
        <v>22.6</v>
      </c>
      <c r="P6" s="325">
        <f t="shared" si="2"/>
        <v>0.5</v>
      </c>
      <c r="Q6" s="325">
        <f t="shared" ref="Q6:Q21" si="3">O6+P6</f>
        <v>23.1</v>
      </c>
      <c r="R6" s="325">
        <f t="shared" ref="R6:R21" si="4">ROUND(Q6/U6,2)</f>
        <v>7.7</v>
      </c>
      <c r="S6" s="325">
        <f t="shared" ref="S6:S21" si="5">RANK(R6,R$5:R$21)</f>
        <v>9</v>
      </c>
      <c r="U6" s="253">
        <f t="shared" ref="U6:U21" si="6">COUNTIF($I$5:$I$68,$N6)</f>
        <v>3</v>
      </c>
    </row>
    <row r="7" spans="1:21">
      <c r="A7" s="183">
        <v>3</v>
      </c>
      <c r="B7" s="56" t="s">
        <v>1203</v>
      </c>
      <c r="C7" s="189" t="s">
        <v>682</v>
      </c>
      <c r="D7" s="190" t="s">
        <v>1256</v>
      </c>
      <c r="E7" s="191">
        <v>8.6</v>
      </c>
      <c r="F7" s="186" t="s">
        <v>29</v>
      </c>
      <c r="G7" s="186" t="s">
        <v>30</v>
      </c>
      <c r="H7" s="187" t="s">
        <v>271</v>
      </c>
      <c r="I7" s="192" t="s">
        <v>105</v>
      </c>
      <c r="J7" s="274">
        <v>14.3</v>
      </c>
      <c r="K7" s="253">
        <v>3</v>
      </c>
      <c r="L7" s="275" t="s">
        <v>19</v>
      </c>
      <c r="M7" s="244">
        <f t="shared" si="0"/>
        <v>1.5</v>
      </c>
      <c r="N7" s="303" t="s">
        <v>182</v>
      </c>
      <c r="O7" s="325">
        <f t="shared" si="1"/>
        <v>22.2</v>
      </c>
      <c r="P7" s="325">
        <f t="shared" si="2"/>
        <v>1</v>
      </c>
      <c r="Q7" s="325">
        <f t="shared" si="3"/>
        <v>23.2</v>
      </c>
      <c r="R7" s="325">
        <f t="shared" si="4"/>
        <v>7.73</v>
      </c>
      <c r="S7" s="325">
        <f t="shared" si="5"/>
        <v>8</v>
      </c>
      <c r="U7" s="253">
        <f t="shared" si="6"/>
        <v>3</v>
      </c>
    </row>
    <row r="8" spans="1:21">
      <c r="A8" s="183">
        <v>4</v>
      </c>
      <c r="B8" s="56" t="s">
        <v>862</v>
      </c>
      <c r="C8" s="189" t="s">
        <v>1257</v>
      </c>
      <c r="D8" s="190" t="s">
        <v>1258</v>
      </c>
      <c r="E8" s="191">
        <v>8.8000000000000007</v>
      </c>
      <c r="F8" s="186" t="s">
        <v>29</v>
      </c>
      <c r="G8" s="186" t="s">
        <v>30</v>
      </c>
      <c r="H8" s="187" t="s">
        <v>271</v>
      </c>
      <c r="I8" s="192" t="s">
        <v>105</v>
      </c>
      <c r="J8" s="274">
        <v>13.8</v>
      </c>
      <c r="K8" s="253">
        <v>4</v>
      </c>
      <c r="L8" s="275" t="s">
        <v>19</v>
      </c>
      <c r="M8" s="244">
        <f t="shared" si="0"/>
        <v>1.5</v>
      </c>
      <c r="N8" s="303" t="s">
        <v>230</v>
      </c>
      <c r="O8" s="325">
        <f t="shared" si="1"/>
        <v>42.800000000000004</v>
      </c>
      <c r="P8" s="325">
        <f t="shared" si="2"/>
        <v>3.5</v>
      </c>
      <c r="Q8" s="325">
        <f t="shared" si="3"/>
        <v>46.300000000000004</v>
      </c>
      <c r="R8" s="325">
        <f t="shared" si="4"/>
        <v>11.58</v>
      </c>
      <c r="S8" s="325">
        <f t="shared" si="5"/>
        <v>3</v>
      </c>
      <c r="U8" s="253">
        <f t="shared" si="6"/>
        <v>4</v>
      </c>
    </row>
    <row r="9" spans="1:21">
      <c r="A9" s="188">
        <v>5</v>
      </c>
      <c r="B9" s="56" t="s">
        <v>1230</v>
      </c>
      <c r="C9" s="57" t="s">
        <v>1259</v>
      </c>
      <c r="D9" s="58" t="s">
        <v>42</v>
      </c>
      <c r="E9" s="185">
        <v>8.8000000000000007</v>
      </c>
      <c r="F9" s="193" t="s">
        <v>29</v>
      </c>
      <c r="G9" s="193" t="s">
        <v>30</v>
      </c>
      <c r="H9" s="194" t="s">
        <v>271</v>
      </c>
      <c r="I9" s="195" t="s">
        <v>105</v>
      </c>
      <c r="J9" s="274">
        <v>13.2</v>
      </c>
      <c r="K9" s="253">
        <v>5</v>
      </c>
      <c r="L9" s="275" t="s">
        <v>20</v>
      </c>
      <c r="M9" s="244">
        <f t="shared" si="0"/>
        <v>1</v>
      </c>
      <c r="N9" s="303" t="s">
        <v>74</v>
      </c>
      <c r="O9" s="325">
        <f t="shared" si="1"/>
        <v>18.399999999999999</v>
      </c>
      <c r="P9" s="325">
        <f t="shared" si="2"/>
        <v>0</v>
      </c>
      <c r="Q9" s="325">
        <f t="shared" si="3"/>
        <v>18.399999999999999</v>
      </c>
      <c r="R9" s="325">
        <f t="shared" si="4"/>
        <v>6.13</v>
      </c>
      <c r="S9" s="325">
        <f t="shared" si="5"/>
        <v>14</v>
      </c>
      <c r="U9" s="253">
        <f t="shared" si="6"/>
        <v>3</v>
      </c>
    </row>
    <row r="10" spans="1:21">
      <c r="A10" s="183">
        <v>6</v>
      </c>
      <c r="B10" s="56" t="s">
        <v>1145</v>
      </c>
      <c r="C10" s="189" t="s">
        <v>1260</v>
      </c>
      <c r="D10" s="190" t="s">
        <v>247</v>
      </c>
      <c r="E10" s="191">
        <v>8.1999999999999993</v>
      </c>
      <c r="F10" s="186" t="s">
        <v>29</v>
      </c>
      <c r="G10" s="186" t="s">
        <v>30</v>
      </c>
      <c r="H10" s="187" t="s">
        <v>271</v>
      </c>
      <c r="I10" s="192" t="s">
        <v>37</v>
      </c>
      <c r="J10" s="274">
        <v>12.8</v>
      </c>
      <c r="K10" s="253">
        <v>6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21</v>
      </c>
      <c r="P10" s="325">
        <f t="shared" si="2"/>
        <v>0</v>
      </c>
      <c r="Q10" s="325">
        <f t="shared" si="3"/>
        <v>21</v>
      </c>
      <c r="R10" s="325">
        <f t="shared" si="4"/>
        <v>5.25</v>
      </c>
      <c r="S10" s="325">
        <f t="shared" si="5"/>
        <v>16</v>
      </c>
      <c r="U10" s="253">
        <f t="shared" si="6"/>
        <v>4</v>
      </c>
    </row>
    <row r="11" spans="1:21">
      <c r="A11" s="188">
        <v>7</v>
      </c>
      <c r="B11" s="56" t="s">
        <v>1261</v>
      </c>
      <c r="C11" s="189" t="s">
        <v>1262</v>
      </c>
      <c r="D11" s="190" t="s">
        <v>1263</v>
      </c>
      <c r="E11" s="191">
        <v>8.8000000000000007</v>
      </c>
      <c r="F11" s="186" t="s">
        <v>29</v>
      </c>
      <c r="G11" s="186" t="s">
        <v>30</v>
      </c>
      <c r="H11" s="187" t="s">
        <v>271</v>
      </c>
      <c r="I11" s="192" t="s">
        <v>105</v>
      </c>
      <c r="J11" s="274">
        <v>12.7</v>
      </c>
      <c r="K11" s="253">
        <v>7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30.1</v>
      </c>
      <c r="P11" s="325">
        <f t="shared" si="2"/>
        <v>2</v>
      </c>
      <c r="Q11" s="325">
        <f t="shared" si="3"/>
        <v>32.1</v>
      </c>
      <c r="R11" s="325">
        <f t="shared" si="4"/>
        <v>10.7</v>
      </c>
      <c r="S11" s="325">
        <f t="shared" si="5"/>
        <v>4</v>
      </c>
      <c r="U11" s="253">
        <f t="shared" si="6"/>
        <v>3</v>
      </c>
    </row>
    <row r="12" spans="1:21">
      <c r="A12" s="183">
        <v>8</v>
      </c>
      <c r="B12" s="59" t="s">
        <v>400</v>
      </c>
      <c r="C12" s="55" t="s">
        <v>1264</v>
      </c>
      <c r="D12" s="184" t="s">
        <v>548</v>
      </c>
      <c r="E12" s="196">
        <v>8.1999999999999993</v>
      </c>
      <c r="F12" s="197" t="s">
        <v>29</v>
      </c>
      <c r="G12" s="197" t="s">
        <v>30</v>
      </c>
      <c r="H12" s="198" t="s">
        <v>271</v>
      </c>
      <c r="I12" s="291" t="s">
        <v>230</v>
      </c>
      <c r="J12" s="274">
        <v>12.1</v>
      </c>
      <c r="K12" s="253">
        <v>8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47.5</v>
      </c>
      <c r="P12" s="325">
        <f t="shared" si="2"/>
        <v>2.5</v>
      </c>
      <c r="Q12" s="325">
        <f t="shared" si="3"/>
        <v>50</v>
      </c>
      <c r="R12" s="325">
        <f t="shared" si="4"/>
        <v>10</v>
      </c>
      <c r="S12" s="325">
        <f t="shared" si="5"/>
        <v>6</v>
      </c>
      <c r="U12" s="253">
        <f t="shared" si="6"/>
        <v>5</v>
      </c>
    </row>
    <row r="13" spans="1:21">
      <c r="A13" s="183">
        <v>9</v>
      </c>
      <c r="B13" s="60" t="s">
        <v>967</v>
      </c>
      <c r="C13" s="189" t="s">
        <v>1265</v>
      </c>
      <c r="D13" s="190" t="s">
        <v>670</v>
      </c>
      <c r="E13" s="199">
        <v>8.8000000000000007</v>
      </c>
      <c r="F13" s="200" t="s">
        <v>29</v>
      </c>
      <c r="G13" s="200" t="s">
        <v>30</v>
      </c>
      <c r="H13" s="201" t="s">
        <v>271</v>
      </c>
      <c r="I13" s="202" t="s">
        <v>105</v>
      </c>
      <c r="J13" s="274">
        <v>12</v>
      </c>
      <c r="K13" s="253">
        <v>9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54.6</v>
      </c>
      <c r="P13" s="325">
        <f t="shared" si="2"/>
        <v>4.5</v>
      </c>
      <c r="Q13" s="325">
        <f t="shared" si="3"/>
        <v>59.1</v>
      </c>
      <c r="R13" s="325">
        <f t="shared" si="4"/>
        <v>11.82</v>
      </c>
      <c r="S13" s="325">
        <f t="shared" si="5"/>
        <v>2</v>
      </c>
      <c r="U13" s="253">
        <f t="shared" si="6"/>
        <v>5</v>
      </c>
    </row>
    <row r="14" spans="1:21">
      <c r="A14" s="188">
        <v>10</v>
      </c>
      <c r="B14" s="56" t="s">
        <v>938</v>
      </c>
      <c r="C14" s="189" t="s">
        <v>1266</v>
      </c>
      <c r="D14" s="190" t="s">
        <v>340</v>
      </c>
      <c r="E14" s="191">
        <v>8.8000000000000007</v>
      </c>
      <c r="F14" s="186" t="s">
        <v>29</v>
      </c>
      <c r="G14" s="186" t="s">
        <v>30</v>
      </c>
      <c r="H14" s="187" t="s">
        <v>271</v>
      </c>
      <c r="I14" s="192" t="s">
        <v>105</v>
      </c>
      <c r="J14" s="274">
        <v>11.8</v>
      </c>
      <c r="K14" s="253">
        <v>10</v>
      </c>
      <c r="L14" s="275" t="s">
        <v>20</v>
      </c>
      <c r="M14" s="244">
        <f t="shared" si="0"/>
        <v>1</v>
      </c>
      <c r="N14" s="303" t="s">
        <v>105</v>
      </c>
      <c r="O14" s="325">
        <f t="shared" si="1"/>
        <v>100.3</v>
      </c>
      <c r="P14" s="325">
        <f t="shared" si="2"/>
        <v>8.5</v>
      </c>
      <c r="Q14" s="325">
        <f t="shared" si="3"/>
        <v>108.8</v>
      </c>
      <c r="R14" s="325">
        <f t="shared" si="4"/>
        <v>13.6</v>
      </c>
      <c r="S14" s="325">
        <f t="shared" si="5"/>
        <v>1</v>
      </c>
      <c r="U14" s="253">
        <f t="shared" si="6"/>
        <v>8</v>
      </c>
    </row>
    <row r="15" spans="1:21">
      <c r="A15" s="183">
        <v>11</v>
      </c>
      <c r="B15" s="56" t="s">
        <v>1139</v>
      </c>
      <c r="C15" s="189" t="s">
        <v>1267</v>
      </c>
      <c r="D15" s="190" t="s">
        <v>166</v>
      </c>
      <c r="E15" s="191">
        <v>8.8000000000000007</v>
      </c>
      <c r="F15" s="186" t="s">
        <v>29</v>
      </c>
      <c r="G15" s="186" t="s">
        <v>30</v>
      </c>
      <c r="H15" s="187" t="s">
        <v>271</v>
      </c>
      <c r="I15" s="192" t="s">
        <v>105</v>
      </c>
      <c r="J15" s="274">
        <v>11.7</v>
      </c>
      <c r="K15" s="253">
        <v>11</v>
      </c>
      <c r="L15" s="275" t="s">
        <v>20</v>
      </c>
      <c r="M15" s="244">
        <f t="shared" si="0"/>
        <v>1</v>
      </c>
      <c r="N15" s="303" t="s">
        <v>117</v>
      </c>
      <c r="O15" s="325">
        <f t="shared" si="1"/>
        <v>13.6</v>
      </c>
      <c r="P15" s="325">
        <f t="shared" si="2"/>
        <v>0</v>
      </c>
      <c r="Q15" s="325">
        <f t="shared" si="3"/>
        <v>13.6</v>
      </c>
      <c r="R15" s="325">
        <f t="shared" si="4"/>
        <v>6.8</v>
      </c>
      <c r="S15" s="325">
        <f t="shared" si="5"/>
        <v>11</v>
      </c>
      <c r="U15" s="253">
        <f t="shared" si="6"/>
        <v>2</v>
      </c>
    </row>
    <row r="16" spans="1:21">
      <c r="A16" s="188">
        <v>12</v>
      </c>
      <c r="B16" s="56" t="s">
        <v>1069</v>
      </c>
      <c r="C16" s="189" t="s">
        <v>521</v>
      </c>
      <c r="D16" s="190" t="s">
        <v>292</v>
      </c>
      <c r="E16" s="191">
        <v>8.1</v>
      </c>
      <c r="F16" s="186" t="s">
        <v>29</v>
      </c>
      <c r="G16" s="186" t="s">
        <v>30</v>
      </c>
      <c r="H16" s="187" t="s">
        <v>271</v>
      </c>
      <c r="I16" s="192" t="s">
        <v>167</v>
      </c>
      <c r="J16" s="274">
        <v>11.4</v>
      </c>
      <c r="K16" s="253">
        <v>12</v>
      </c>
      <c r="L16" s="275" t="s">
        <v>20</v>
      </c>
      <c r="M16" s="244">
        <f t="shared" si="0"/>
        <v>1</v>
      </c>
      <c r="N16" s="303" t="s">
        <v>100</v>
      </c>
      <c r="O16" s="325">
        <f t="shared" si="1"/>
        <v>15.5</v>
      </c>
      <c r="P16" s="325">
        <f t="shared" si="2"/>
        <v>0</v>
      </c>
      <c r="Q16" s="325">
        <f t="shared" si="3"/>
        <v>15.5</v>
      </c>
      <c r="R16" s="325">
        <f t="shared" si="4"/>
        <v>7.75</v>
      </c>
      <c r="S16" s="325">
        <f t="shared" si="5"/>
        <v>7</v>
      </c>
      <c r="U16" s="253">
        <f t="shared" si="6"/>
        <v>2</v>
      </c>
    </row>
    <row r="17" spans="1:21">
      <c r="A17" s="183">
        <v>13</v>
      </c>
      <c r="B17" s="56" t="s">
        <v>906</v>
      </c>
      <c r="C17" s="189" t="s">
        <v>940</v>
      </c>
      <c r="D17" s="190" t="s">
        <v>736</v>
      </c>
      <c r="E17" s="191">
        <v>8.1999999999999993</v>
      </c>
      <c r="F17" s="186" t="s">
        <v>29</v>
      </c>
      <c r="G17" s="186" t="s">
        <v>30</v>
      </c>
      <c r="H17" s="187" t="s">
        <v>271</v>
      </c>
      <c r="I17" s="192" t="s">
        <v>37</v>
      </c>
      <c r="J17" s="274">
        <v>11.4</v>
      </c>
      <c r="K17" s="253">
        <v>12</v>
      </c>
      <c r="L17" s="275" t="s">
        <v>20</v>
      </c>
      <c r="M17" s="244">
        <f t="shared" si="0"/>
        <v>1</v>
      </c>
      <c r="N17" s="304" t="s">
        <v>32</v>
      </c>
      <c r="O17" s="325">
        <f t="shared" si="1"/>
        <v>18.600000000000001</v>
      </c>
      <c r="P17" s="325">
        <f t="shared" si="2"/>
        <v>0.5</v>
      </c>
      <c r="Q17" s="325">
        <f t="shared" si="3"/>
        <v>19.100000000000001</v>
      </c>
      <c r="R17" s="325">
        <f t="shared" si="4"/>
        <v>6.37</v>
      </c>
      <c r="S17" s="325">
        <f t="shared" si="5"/>
        <v>13</v>
      </c>
      <c r="U17" s="253">
        <f t="shared" si="6"/>
        <v>3</v>
      </c>
    </row>
    <row r="18" spans="1:21">
      <c r="A18" s="183">
        <v>14</v>
      </c>
      <c r="B18" s="54" t="s">
        <v>472</v>
      </c>
      <c r="C18" s="55" t="s">
        <v>496</v>
      </c>
      <c r="D18" s="184" t="s">
        <v>998</v>
      </c>
      <c r="E18" s="185">
        <v>8.1999999999999993</v>
      </c>
      <c r="F18" s="186" t="s">
        <v>29</v>
      </c>
      <c r="G18" s="186" t="s">
        <v>30</v>
      </c>
      <c r="H18" s="187" t="s">
        <v>271</v>
      </c>
      <c r="I18" s="192" t="s">
        <v>182</v>
      </c>
      <c r="J18" s="274">
        <v>11.3</v>
      </c>
      <c r="K18" s="253">
        <v>14</v>
      </c>
      <c r="L18" s="275" t="s">
        <v>20</v>
      </c>
      <c r="M18" s="244">
        <f t="shared" si="0"/>
        <v>1</v>
      </c>
      <c r="N18" s="303" t="s">
        <v>172</v>
      </c>
      <c r="O18" s="325">
        <f t="shared" si="1"/>
        <v>12</v>
      </c>
      <c r="P18" s="325">
        <f t="shared" si="2"/>
        <v>0</v>
      </c>
      <c r="Q18" s="325">
        <f t="shared" si="3"/>
        <v>12</v>
      </c>
      <c r="R18" s="325">
        <f t="shared" si="4"/>
        <v>6</v>
      </c>
      <c r="S18" s="325">
        <f t="shared" si="5"/>
        <v>15</v>
      </c>
      <c r="U18" s="253">
        <f t="shared" si="6"/>
        <v>2</v>
      </c>
    </row>
    <row r="19" spans="1:21">
      <c r="A19" s="188">
        <v>15</v>
      </c>
      <c r="B19" s="56" t="s">
        <v>1038</v>
      </c>
      <c r="C19" s="189" t="s">
        <v>1268</v>
      </c>
      <c r="D19" s="190" t="s">
        <v>676</v>
      </c>
      <c r="E19" s="191">
        <v>8.1</v>
      </c>
      <c r="F19" s="186" t="s">
        <v>29</v>
      </c>
      <c r="G19" s="186" t="s">
        <v>30</v>
      </c>
      <c r="H19" s="187" t="s">
        <v>271</v>
      </c>
      <c r="I19" s="192" t="s">
        <v>58</v>
      </c>
      <c r="J19" s="274">
        <v>10.9</v>
      </c>
      <c r="K19" s="253">
        <v>15</v>
      </c>
      <c r="L19" s="275" t="s">
        <v>20</v>
      </c>
      <c r="M19" s="244">
        <f t="shared" si="0"/>
        <v>1</v>
      </c>
      <c r="N19" s="303" t="s">
        <v>133</v>
      </c>
      <c r="O19" s="325">
        <f t="shared" si="1"/>
        <v>7.5</v>
      </c>
      <c r="P19" s="325">
        <f t="shared" si="2"/>
        <v>0</v>
      </c>
      <c r="Q19" s="325">
        <f t="shared" si="3"/>
        <v>7.5</v>
      </c>
      <c r="R19" s="325">
        <f t="shared" si="4"/>
        <v>7.5</v>
      </c>
      <c r="S19" s="325">
        <f t="shared" si="5"/>
        <v>10</v>
      </c>
      <c r="U19" s="253">
        <f t="shared" si="6"/>
        <v>1</v>
      </c>
    </row>
    <row r="20" spans="1:21">
      <c r="A20" s="183">
        <v>16</v>
      </c>
      <c r="B20" s="54" t="s">
        <v>269</v>
      </c>
      <c r="C20" s="55" t="s">
        <v>1218</v>
      </c>
      <c r="D20" s="184" t="s">
        <v>964</v>
      </c>
      <c r="E20" s="185">
        <v>8.1</v>
      </c>
      <c r="F20" s="186" t="s">
        <v>29</v>
      </c>
      <c r="G20" s="186" t="s">
        <v>164</v>
      </c>
      <c r="H20" s="187" t="s">
        <v>271</v>
      </c>
      <c r="I20" s="192" t="s">
        <v>93</v>
      </c>
      <c r="J20" s="274">
        <v>10.8</v>
      </c>
      <c r="K20" s="253">
        <v>16</v>
      </c>
      <c r="L20" s="275" t="s">
        <v>21</v>
      </c>
      <c r="M20" s="244">
        <f t="shared" si="0"/>
        <v>0.5</v>
      </c>
      <c r="N20" s="304" t="s">
        <v>54</v>
      </c>
      <c r="O20" s="325">
        <f t="shared" si="1"/>
        <v>12.8</v>
      </c>
      <c r="P20" s="325">
        <f t="shared" si="2"/>
        <v>0</v>
      </c>
      <c r="Q20" s="325">
        <f t="shared" si="3"/>
        <v>12.8</v>
      </c>
      <c r="R20" s="325">
        <f t="shared" si="4"/>
        <v>6.4</v>
      </c>
      <c r="S20" s="325">
        <f t="shared" si="5"/>
        <v>12</v>
      </c>
      <c r="U20" s="253">
        <f t="shared" si="6"/>
        <v>2</v>
      </c>
    </row>
    <row r="21" spans="1:21">
      <c r="A21" s="188">
        <v>17</v>
      </c>
      <c r="B21" s="56" t="s">
        <v>1022</v>
      </c>
      <c r="C21" s="189" t="s">
        <v>1269</v>
      </c>
      <c r="D21" s="190" t="s">
        <v>1047</v>
      </c>
      <c r="E21" s="191">
        <v>8.8000000000000007</v>
      </c>
      <c r="F21" s="186" t="s">
        <v>29</v>
      </c>
      <c r="G21" s="186" t="s">
        <v>30</v>
      </c>
      <c r="H21" s="187" t="s">
        <v>271</v>
      </c>
      <c r="I21" s="192" t="s">
        <v>105</v>
      </c>
      <c r="J21" s="274">
        <v>10.8</v>
      </c>
      <c r="K21" s="253">
        <v>16</v>
      </c>
      <c r="L21" s="275" t="s">
        <v>21</v>
      </c>
      <c r="M21" s="244">
        <f t="shared" si="0"/>
        <v>0.5</v>
      </c>
      <c r="N21" s="303" t="s">
        <v>122</v>
      </c>
      <c r="O21" s="325">
        <f t="shared" si="1"/>
        <v>20.200000000000003</v>
      </c>
      <c r="P21" s="325">
        <f t="shared" si="2"/>
        <v>1</v>
      </c>
      <c r="Q21" s="325">
        <f t="shared" si="3"/>
        <v>21.200000000000003</v>
      </c>
      <c r="R21" s="325">
        <f t="shared" si="4"/>
        <v>10.6</v>
      </c>
      <c r="S21" s="325">
        <f t="shared" si="5"/>
        <v>5</v>
      </c>
      <c r="U21" s="253">
        <f t="shared" si="6"/>
        <v>2</v>
      </c>
    </row>
    <row r="22" spans="1:21">
      <c r="A22" s="183">
        <v>18</v>
      </c>
      <c r="B22" s="56" t="s">
        <v>684</v>
      </c>
      <c r="C22" s="57" t="s">
        <v>1270</v>
      </c>
      <c r="D22" s="203" t="s">
        <v>1271</v>
      </c>
      <c r="E22" s="191">
        <v>8.1999999999999993</v>
      </c>
      <c r="F22" s="186" t="s">
        <v>29</v>
      </c>
      <c r="G22" s="186" t="s">
        <v>30</v>
      </c>
      <c r="H22" s="187" t="s">
        <v>271</v>
      </c>
      <c r="I22" s="192" t="s">
        <v>122</v>
      </c>
      <c r="J22" s="274">
        <v>10.4</v>
      </c>
      <c r="K22" s="253">
        <v>18</v>
      </c>
      <c r="L22" s="275" t="s">
        <v>21</v>
      </c>
      <c r="M22" s="244">
        <f t="shared" si="0"/>
        <v>0.5</v>
      </c>
      <c r="N22" s="302"/>
    </row>
    <row r="23" spans="1:21">
      <c r="A23" s="183">
        <v>1</v>
      </c>
      <c r="B23" s="56" t="s">
        <v>1031</v>
      </c>
      <c r="C23" s="189" t="s">
        <v>1272</v>
      </c>
      <c r="D23" s="190" t="s">
        <v>792</v>
      </c>
      <c r="E23" s="191">
        <v>8.1</v>
      </c>
      <c r="F23" s="186" t="s">
        <v>29</v>
      </c>
      <c r="G23" s="186" t="s">
        <v>30</v>
      </c>
      <c r="H23" s="187" t="s">
        <v>271</v>
      </c>
      <c r="I23" s="192" t="s">
        <v>58</v>
      </c>
      <c r="J23" s="274">
        <v>10.3</v>
      </c>
      <c r="K23" s="253">
        <v>19</v>
      </c>
      <c r="L23" s="275" t="s">
        <v>21</v>
      </c>
      <c r="M23" s="244">
        <f t="shared" si="0"/>
        <v>0.5</v>
      </c>
      <c r="N23" s="302"/>
    </row>
    <row r="24" spans="1:21">
      <c r="A24" s="183">
        <v>2</v>
      </c>
      <c r="B24" s="56" t="s">
        <v>1273</v>
      </c>
      <c r="C24" s="189" t="s">
        <v>1274</v>
      </c>
      <c r="D24" s="190" t="s">
        <v>366</v>
      </c>
      <c r="E24" s="191">
        <v>8.1999999999999993</v>
      </c>
      <c r="F24" s="186" t="s">
        <v>29</v>
      </c>
      <c r="G24" s="186" t="s">
        <v>30</v>
      </c>
      <c r="H24" s="187" t="s">
        <v>271</v>
      </c>
      <c r="I24" s="192" t="s">
        <v>58</v>
      </c>
      <c r="J24" s="274">
        <v>9.9</v>
      </c>
      <c r="K24" s="253">
        <v>20</v>
      </c>
      <c r="L24" s="275" t="s">
        <v>21</v>
      </c>
      <c r="M24" s="244">
        <f t="shared" si="0"/>
        <v>0.5</v>
      </c>
      <c r="N24" s="302"/>
    </row>
    <row r="25" spans="1:21">
      <c r="A25" s="188">
        <v>3</v>
      </c>
      <c r="B25" s="56" t="s">
        <v>1183</v>
      </c>
      <c r="C25" s="189" t="s">
        <v>1275</v>
      </c>
      <c r="D25" s="190" t="s">
        <v>275</v>
      </c>
      <c r="E25" s="191">
        <v>8.1</v>
      </c>
      <c r="F25" s="186" t="s">
        <v>29</v>
      </c>
      <c r="G25" s="186" t="s">
        <v>30</v>
      </c>
      <c r="H25" s="187" t="s">
        <v>271</v>
      </c>
      <c r="I25" s="192" t="s">
        <v>167</v>
      </c>
      <c r="J25" s="274">
        <v>9.8000000000000007</v>
      </c>
      <c r="K25" s="253">
        <v>21</v>
      </c>
      <c r="L25" s="275" t="s">
        <v>21</v>
      </c>
      <c r="M25" s="244">
        <f t="shared" si="0"/>
        <v>0.5</v>
      </c>
      <c r="N25" s="302"/>
    </row>
    <row r="26" spans="1:21">
      <c r="A26" s="183">
        <v>4</v>
      </c>
      <c r="B26" s="56" t="s">
        <v>794</v>
      </c>
      <c r="C26" s="57" t="s">
        <v>1276</v>
      </c>
      <c r="D26" s="203" t="s">
        <v>175</v>
      </c>
      <c r="E26" s="191">
        <v>8.1999999999999993</v>
      </c>
      <c r="F26" s="186" t="s">
        <v>29</v>
      </c>
      <c r="G26" s="186" t="s">
        <v>30</v>
      </c>
      <c r="H26" s="187" t="s">
        <v>271</v>
      </c>
      <c r="I26" s="192" t="s">
        <v>122</v>
      </c>
      <c r="J26" s="274">
        <v>9.8000000000000007</v>
      </c>
      <c r="K26" s="253">
        <v>21</v>
      </c>
      <c r="L26" s="275" t="s">
        <v>21</v>
      </c>
      <c r="M26" s="244">
        <f t="shared" si="0"/>
        <v>0.5</v>
      </c>
      <c r="N26" s="302"/>
    </row>
    <row r="27" spans="1:21">
      <c r="A27" s="183">
        <v>5</v>
      </c>
      <c r="B27" s="56" t="s">
        <v>899</v>
      </c>
      <c r="C27" s="189" t="s">
        <v>870</v>
      </c>
      <c r="D27" s="190" t="s">
        <v>595</v>
      </c>
      <c r="E27" s="191">
        <v>8.5</v>
      </c>
      <c r="F27" s="186" t="s">
        <v>29</v>
      </c>
      <c r="G27" s="186" t="s">
        <v>30</v>
      </c>
      <c r="H27" s="187" t="s">
        <v>271</v>
      </c>
      <c r="I27" s="192" t="s">
        <v>58</v>
      </c>
      <c r="J27" s="274">
        <v>9.6</v>
      </c>
      <c r="K27" s="253">
        <v>23</v>
      </c>
      <c r="L27" s="275" t="s">
        <v>21</v>
      </c>
      <c r="M27" s="244">
        <f t="shared" si="0"/>
        <v>0.5</v>
      </c>
      <c r="N27" s="302"/>
    </row>
    <row r="28" spans="1:21">
      <c r="A28" s="183">
        <v>6</v>
      </c>
      <c r="B28" s="56" t="s">
        <v>1059</v>
      </c>
      <c r="C28" s="189" t="s">
        <v>1278</v>
      </c>
      <c r="D28" s="190" t="s">
        <v>582</v>
      </c>
      <c r="E28" s="191">
        <v>8.1999999999999993</v>
      </c>
      <c r="F28" s="186" t="s">
        <v>29</v>
      </c>
      <c r="G28" s="186" t="s">
        <v>30</v>
      </c>
      <c r="H28" s="187" t="s">
        <v>271</v>
      </c>
      <c r="I28" s="192" t="s">
        <v>37</v>
      </c>
      <c r="J28" s="274">
        <v>9.4</v>
      </c>
      <c r="K28" s="253">
        <v>24</v>
      </c>
      <c r="L28" s="275" t="s">
        <v>21</v>
      </c>
      <c r="M28" s="244">
        <f t="shared" si="0"/>
        <v>0.5</v>
      </c>
      <c r="N28" s="302"/>
    </row>
    <row r="29" spans="1:21">
      <c r="A29" s="183">
        <v>7</v>
      </c>
      <c r="B29" s="54" t="s">
        <v>67</v>
      </c>
      <c r="C29" s="55" t="s">
        <v>501</v>
      </c>
      <c r="D29" s="184" t="s">
        <v>1279</v>
      </c>
      <c r="E29" s="185">
        <v>8.4</v>
      </c>
      <c r="F29" s="186" t="s">
        <v>29</v>
      </c>
      <c r="G29" s="186" t="s">
        <v>30</v>
      </c>
      <c r="H29" s="187" t="s">
        <v>271</v>
      </c>
      <c r="I29" s="192" t="s">
        <v>230</v>
      </c>
      <c r="J29" s="274">
        <v>9.1</v>
      </c>
      <c r="K29" s="253">
        <v>25</v>
      </c>
      <c r="L29" s="275" t="s">
        <v>21</v>
      </c>
      <c r="M29" s="244">
        <f t="shared" si="0"/>
        <v>0.5</v>
      </c>
      <c r="N29" s="302"/>
    </row>
    <row r="30" spans="1:21">
      <c r="A30" s="188">
        <v>8</v>
      </c>
      <c r="B30" s="56" t="s">
        <v>637</v>
      </c>
      <c r="C30" s="204" t="s">
        <v>682</v>
      </c>
      <c r="D30" s="205" t="s">
        <v>79</v>
      </c>
      <c r="E30" s="191">
        <v>8.1</v>
      </c>
      <c r="F30" s="186" t="s">
        <v>29</v>
      </c>
      <c r="G30" s="186" t="s">
        <v>30</v>
      </c>
      <c r="H30" s="187" t="s">
        <v>271</v>
      </c>
      <c r="I30" s="192" t="s">
        <v>32</v>
      </c>
      <c r="J30" s="274">
        <v>9.1</v>
      </c>
      <c r="K30" s="253">
        <v>25</v>
      </c>
      <c r="L30" s="275" t="s">
        <v>21</v>
      </c>
      <c r="M30" s="244">
        <f t="shared" si="0"/>
        <v>0.5</v>
      </c>
      <c r="N30" s="302"/>
    </row>
    <row r="31" spans="1:21">
      <c r="A31" s="183">
        <v>9</v>
      </c>
      <c r="B31" s="56" t="s">
        <v>1222</v>
      </c>
      <c r="C31" s="189" t="s">
        <v>1280</v>
      </c>
      <c r="D31" s="190" t="s">
        <v>42</v>
      </c>
      <c r="E31" s="191">
        <v>8.1</v>
      </c>
      <c r="F31" s="186" t="s">
        <v>29</v>
      </c>
      <c r="G31" s="186" t="s">
        <v>30</v>
      </c>
      <c r="H31" s="187" t="s">
        <v>271</v>
      </c>
      <c r="I31" s="192" t="s">
        <v>167</v>
      </c>
      <c r="J31" s="274">
        <v>8.9</v>
      </c>
      <c r="K31" s="253">
        <v>27</v>
      </c>
      <c r="L31" s="275" t="s">
        <v>21</v>
      </c>
      <c r="M31" s="244">
        <f t="shared" si="0"/>
        <v>0.5</v>
      </c>
      <c r="N31" s="302"/>
    </row>
    <row r="32" spans="1:21">
      <c r="A32" s="183">
        <v>10</v>
      </c>
      <c r="B32" s="54" t="s">
        <v>202</v>
      </c>
      <c r="C32" s="55" t="s">
        <v>1281</v>
      </c>
      <c r="D32" s="184" t="s">
        <v>377</v>
      </c>
      <c r="E32" s="185">
        <v>8.1999999999999993</v>
      </c>
      <c r="F32" s="186" t="s">
        <v>72</v>
      </c>
      <c r="G32" s="186" t="s">
        <v>73</v>
      </c>
      <c r="H32" s="187" t="s">
        <v>271</v>
      </c>
      <c r="I32" s="192" t="s">
        <v>74</v>
      </c>
      <c r="J32" s="274">
        <v>8.6</v>
      </c>
      <c r="K32" s="253">
        <v>28</v>
      </c>
      <c r="L32" s="275"/>
      <c r="M32" s="244">
        <f t="shared" si="0"/>
        <v>0</v>
      </c>
      <c r="N32" s="302"/>
    </row>
    <row r="33" spans="1:14">
      <c r="A33" s="183">
        <v>11</v>
      </c>
      <c r="B33" s="61" t="s">
        <v>718</v>
      </c>
      <c r="C33" s="206" t="s">
        <v>1282</v>
      </c>
      <c r="D33" s="207" t="s">
        <v>670</v>
      </c>
      <c r="E33" s="208">
        <v>8.1</v>
      </c>
      <c r="F33" s="209" t="s">
        <v>53</v>
      </c>
      <c r="G33" s="209" t="s">
        <v>30</v>
      </c>
      <c r="H33" s="210" t="s">
        <v>271</v>
      </c>
      <c r="I33" s="291" t="s">
        <v>100</v>
      </c>
      <c r="J33" s="274">
        <v>8.1</v>
      </c>
      <c r="K33" s="253">
        <v>29</v>
      </c>
      <c r="L33" s="275"/>
      <c r="M33" s="244">
        <f t="shared" si="0"/>
        <v>0</v>
      </c>
      <c r="N33" s="302"/>
    </row>
    <row r="34" spans="1:14">
      <c r="A34" s="183">
        <v>12</v>
      </c>
      <c r="B34" s="60" t="s">
        <v>783</v>
      </c>
      <c r="C34" s="204" t="s">
        <v>1283</v>
      </c>
      <c r="D34" s="205" t="s">
        <v>289</v>
      </c>
      <c r="E34" s="199">
        <v>8.3000000000000007</v>
      </c>
      <c r="F34" s="200" t="s">
        <v>29</v>
      </c>
      <c r="G34" s="200" t="s">
        <v>30</v>
      </c>
      <c r="H34" s="201" t="s">
        <v>271</v>
      </c>
      <c r="I34" s="202" t="s">
        <v>117</v>
      </c>
      <c r="J34" s="274">
        <v>7.6</v>
      </c>
      <c r="K34" s="253">
        <v>30</v>
      </c>
      <c r="L34" s="275"/>
      <c r="M34" s="244">
        <f t="shared" si="0"/>
        <v>0</v>
      </c>
      <c r="N34" s="302"/>
    </row>
    <row r="35" spans="1:14">
      <c r="A35" s="188">
        <v>13</v>
      </c>
      <c r="B35" s="56" t="s">
        <v>748</v>
      </c>
      <c r="C35" s="204" t="s">
        <v>1284</v>
      </c>
      <c r="D35" s="205" t="s">
        <v>1285</v>
      </c>
      <c r="E35" s="191">
        <v>8.1</v>
      </c>
      <c r="F35" s="186" t="s">
        <v>29</v>
      </c>
      <c r="G35" s="186" t="s">
        <v>30</v>
      </c>
      <c r="H35" s="187" t="s">
        <v>271</v>
      </c>
      <c r="I35" s="192" t="s">
        <v>133</v>
      </c>
      <c r="J35" s="274">
        <v>7.5</v>
      </c>
      <c r="K35" s="253">
        <v>31</v>
      </c>
      <c r="L35" s="275"/>
      <c r="M35" s="244">
        <f t="shared" si="0"/>
        <v>0</v>
      </c>
      <c r="N35" s="302"/>
    </row>
    <row r="36" spans="1:14">
      <c r="A36" s="183">
        <v>14</v>
      </c>
      <c r="B36" s="56" t="s">
        <v>692</v>
      </c>
      <c r="C36" s="206" t="s">
        <v>1286</v>
      </c>
      <c r="D36" s="207" t="s">
        <v>1287</v>
      </c>
      <c r="E36" s="191">
        <v>8.1</v>
      </c>
      <c r="F36" s="211" t="s">
        <v>29</v>
      </c>
      <c r="G36" s="211" t="s">
        <v>30</v>
      </c>
      <c r="H36" s="212" t="s">
        <v>271</v>
      </c>
      <c r="I36" s="192" t="s">
        <v>100</v>
      </c>
      <c r="J36" s="274">
        <v>7.4</v>
      </c>
      <c r="K36" s="253">
        <v>32</v>
      </c>
      <c r="L36" s="275"/>
      <c r="M36" s="244">
        <f t="shared" si="0"/>
        <v>0</v>
      </c>
      <c r="N36" s="302"/>
    </row>
    <row r="37" spans="1:14">
      <c r="A37" s="188">
        <v>1</v>
      </c>
      <c r="B37" s="54" t="s">
        <v>414</v>
      </c>
      <c r="C37" s="55" t="s">
        <v>1288</v>
      </c>
      <c r="D37" s="184" t="s">
        <v>493</v>
      </c>
      <c r="E37" s="185">
        <v>8.1999999999999993</v>
      </c>
      <c r="F37" s="186" t="s">
        <v>29</v>
      </c>
      <c r="G37" s="186" t="s">
        <v>30</v>
      </c>
      <c r="H37" s="187" t="s">
        <v>271</v>
      </c>
      <c r="I37" s="192" t="s">
        <v>230</v>
      </c>
      <c r="J37" s="274">
        <v>7.2</v>
      </c>
      <c r="K37" s="253">
        <v>33</v>
      </c>
      <c r="L37" s="275"/>
      <c r="M37" s="244">
        <f t="shared" si="0"/>
        <v>0</v>
      </c>
      <c r="N37" s="302"/>
    </row>
    <row r="38" spans="1:14">
      <c r="A38" s="183">
        <v>2</v>
      </c>
      <c r="B38" s="56" t="s">
        <v>554</v>
      </c>
      <c r="C38" s="204" t="s">
        <v>1289</v>
      </c>
      <c r="D38" s="205" t="s">
        <v>582</v>
      </c>
      <c r="E38" s="191">
        <v>8.3000000000000007</v>
      </c>
      <c r="F38" s="186" t="s">
        <v>29</v>
      </c>
      <c r="G38" s="186" t="s">
        <v>30</v>
      </c>
      <c r="H38" s="187" t="s">
        <v>271</v>
      </c>
      <c r="I38" s="192" t="s">
        <v>54</v>
      </c>
      <c r="J38" s="274">
        <v>6.9</v>
      </c>
      <c r="K38" s="253">
        <v>34</v>
      </c>
      <c r="L38" s="275"/>
      <c r="M38" s="244">
        <f t="shared" si="0"/>
        <v>0</v>
      </c>
      <c r="N38" s="302"/>
    </row>
    <row r="39" spans="1:14">
      <c r="A39" s="183">
        <v>3</v>
      </c>
      <c r="B39" s="56" t="s">
        <v>1251</v>
      </c>
      <c r="C39" s="189" t="s">
        <v>1254</v>
      </c>
      <c r="D39" s="190" t="s">
        <v>540</v>
      </c>
      <c r="E39" s="191">
        <v>8.3000000000000007</v>
      </c>
      <c r="F39" s="186" t="s">
        <v>29</v>
      </c>
      <c r="G39" s="186" t="s">
        <v>30</v>
      </c>
      <c r="H39" s="187" t="s">
        <v>271</v>
      </c>
      <c r="I39" s="192" t="s">
        <v>58</v>
      </c>
      <c r="J39" s="274">
        <v>6.8</v>
      </c>
      <c r="K39" s="253">
        <v>35</v>
      </c>
      <c r="L39" s="275"/>
      <c r="M39" s="244">
        <f t="shared" si="0"/>
        <v>0</v>
      </c>
      <c r="N39" s="302"/>
    </row>
    <row r="40" spans="1:14">
      <c r="A40" s="188">
        <v>4</v>
      </c>
      <c r="B40" s="56" t="s">
        <v>1290</v>
      </c>
      <c r="C40" s="189" t="s">
        <v>1291</v>
      </c>
      <c r="D40" s="190" t="s">
        <v>1292</v>
      </c>
      <c r="E40" s="191">
        <v>8.1999999999999993</v>
      </c>
      <c r="F40" s="186" t="s">
        <v>29</v>
      </c>
      <c r="G40" s="186" t="s">
        <v>30</v>
      </c>
      <c r="H40" s="187" t="s">
        <v>271</v>
      </c>
      <c r="I40" s="192" t="s">
        <v>37</v>
      </c>
      <c r="J40" s="274">
        <v>6.6</v>
      </c>
      <c r="K40" s="253">
        <v>36</v>
      </c>
      <c r="L40" s="275"/>
      <c r="M40" s="244">
        <f t="shared" si="0"/>
        <v>0</v>
      </c>
      <c r="N40" s="302"/>
    </row>
    <row r="41" spans="1:14">
      <c r="A41" s="183">
        <v>5</v>
      </c>
      <c r="B41" s="54" t="s">
        <v>263</v>
      </c>
      <c r="C41" s="55" t="s">
        <v>1293</v>
      </c>
      <c r="D41" s="184" t="s">
        <v>289</v>
      </c>
      <c r="E41" s="185">
        <v>8.1</v>
      </c>
      <c r="F41" s="186" t="s">
        <v>29</v>
      </c>
      <c r="G41" s="186" t="s">
        <v>164</v>
      </c>
      <c r="H41" s="187" t="s">
        <v>271</v>
      </c>
      <c r="I41" s="192" t="s">
        <v>93</v>
      </c>
      <c r="J41" s="274">
        <v>6.5</v>
      </c>
      <c r="K41" s="253">
        <v>37</v>
      </c>
      <c r="L41" s="275"/>
      <c r="M41" s="244">
        <f t="shared" si="0"/>
        <v>0</v>
      </c>
      <c r="N41" s="302"/>
    </row>
    <row r="42" spans="1:14">
      <c r="A42" s="188">
        <v>6</v>
      </c>
      <c r="B42" s="56" t="s">
        <v>753</v>
      </c>
      <c r="C42" s="204" t="s">
        <v>1294</v>
      </c>
      <c r="D42" s="205" t="s">
        <v>550</v>
      </c>
      <c r="E42" s="191">
        <v>8.3000000000000007</v>
      </c>
      <c r="F42" s="186" t="s">
        <v>29</v>
      </c>
      <c r="G42" s="186" t="s">
        <v>30</v>
      </c>
      <c r="H42" s="187" t="s">
        <v>271</v>
      </c>
      <c r="I42" s="192" t="s">
        <v>172</v>
      </c>
      <c r="J42" s="274">
        <v>6.4</v>
      </c>
      <c r="K42" s="253">
        <v>38</v>
      </c>
      <c r="L42" s="275"/>
      <c r="M42" s="244">
        <f t="shared" si="0"/>
        <v>0</v>
      </c>
      <c r="N42" s="302"/>
    </row>
    <row r="43" spans="1:14">
      <c r="A43" s="183">
        <v>7</v>
      </c>
      <c r="B43" s="54" t="s">
        <v>75</v>
      </c>
      <c r="C43" s="55" t="s">
        <v>1296</v>
      </c>
      <c r="D43" s="184" t="s">
        <v>423</v>
      </c>
      <c r="E43" s="185">
        <v>8.1</v>
      </c>
      <c r="F43" s="186" t="s">
        <v>29</v>
      </c>
      <c r="G43" s="186" t="s">
        <v>30</v>
      </c>
      <c r="H43" s="187" t="s">
        <v>271</v>
      </c>
      <c r="I43" s="192" t="s">
        <v>80</v>
      </c>
      <c r="J43" s="274">
        <v>6.2</v>
      </c>
      <c r="K43" s="253">
        <v>39</v>
      </c>
      <c r="L43" s="275"/>
      <c r="M43" s="244">
        <f t="shared" si="0"/>
        <v>0</v>
      </c>
      <c r="N43" s="302"/>
    </row>
    <row r="44" spans="1:14">
      <c r="A44" s="183">
        <v>8</v>
      </c>
      <c r="B44" s="56" t="s">
        <v>752</v>
      </c>
      <c r="C44" s="204" t="s">
        <v>1297</v>
      </c>
      <c r="D44" s="205" t="s">
        <v>430</v>
      </c>
      <c r="E44" s="191">
        <v>8.3000000000000007</v>
      </c>
      <c r="F44" s="186" t="s">
        <v>29</v>
      </c>
      <c r="G44" s="186" t="s">
        <v>30</v>
      </c>
      <c r="H44" s="187" t="s">
        <v>271</v>
      </c>
      <c r="I44" s="192" t="s">
        <v>117</v>
      </c>
      <c r="J44" s="274">
        <v>6</v>
      </c>
      <c r="K44" s="253">
        <v>40</v>
      </c>
      <c r="L44" s="275"/>
      <c r="M44" s="244">
        <f t="shared" si="0"/>
        <v>0</v>
      </c>
      <c r="N44" s="302"/>
    </row>
    <row r="45" spans="1:14">
      <c r="A45" s="188">
        <v>9</v>
      </c>
      <c r="B45" s="56" t="s">
        <v>617</v>
      </c>
      <c r="C45" s="204" t="s">
        <v>1298</v>
      </c>
      <c r="D45" s="205" t="s">
        <v>567</v>
      </c>
      <c r="E45" s="191">
        <v>8.3000000000000007</v>
      </c>
      <c r="F45" s="186" t="s">
        <v>29</v>
      </c>
      <c r="G45" s="186" t="s">
        <v>30</v>
      </c>
      <c r="H45" s="187" t="s">
        <v>271</v>
      </c>
      <c r="I45" s="192" t="s">
        <v>54</v>
      </c>
      <c r="J45" s="274">
        <v>5.9</v>
      </c>
      <c r="K45" s="253">
        <v>41</v>
      </c>
      <c r="L45" s="275"/>
      <c r="M45" s="295"/>
      <c r="N45" s="302"/>
    </row>
    <row r="46" spans="1:14">
      <c r="A46" s="183">
        <v>10</v>
      </c>
      <c r="B46" s="56" t="s">
        <v>654</v>
      </c>
      <c r="C46" s="204" t="s">
        <v>1299</v>
      </c>
      <c r="D46" s="205" t="s">
        <v>175</v>
      </c>
      <c r="E46" s="191">
        <v>8.4</v>
      </c>
      <c r="F46" s="186" t="s">
        <v>29</v>
      </c>
      <c r="G46" s="186" t="s">
        <v>30</v>
      </c>
      <c r="H46" s="187" t="s">
        <v>271</v>
      </c>
      <c r="I46" s="192" t="s">
        <v>32</v>
      </c>
      <c r="J46" s="274">
        <v>5.7</v>
      </c>
      <c r="K46" s="253">
        <v>42</v>
      </c>
      <c r="L46" s="275"/>
      <c r="M46" s="295"/>
      <c r="N46" s="302"/>
    </row>
    <row r="47" spans="1:14">
      <c r="A47" s="188">
        <v>11</v>
      </c>
      <c r="B47" s="56" t="s">
        <v>527</v>
      </c>
      <c r="C47" s="204" t="s">
        <v>1301</v>
      </c>
      <c r="D47" s="205" t="s">
        <v>1302</v>
      </c>
      <c r="E47" s="191">
        <v>8.1999999999999993</v>
      </c>
      <c r="F47" s="186" t="s">
        <v>29</v>
      </c>
      <c r="G47" s="186" t="s">
        <v>30</v>
      </c>
      <c r="H47" s="187" t="s">
        <v>271</v>
      </c>
      <c r="I47" s="192" t="s">
        <v>172</v>
      </c>
      <c r="J47" s="274">
        <v>5.6</v>
      </c>
      <c r="K47" s="253">
        <v>43</v>
      </c>
      <c r="L47" s="275"/>
      <c r="M47" s="295"/>
      <c r="N47" s="302"/>
    </row>
    <row r="48" spans="1:14">
      <c r="A48" s="183">
        <v>12</v>
      </c>
      <c r="B48" s="54" t="s">
        <v>312</v>
      </c>
      <c r="C48" s="55" t="s">
        <v>1303</v>
      </c>
      <c r="D48" s="184" t="s">
        <v>835</v>
      </c>
      <c r="E48" s="185">
        <v>8.1</v>
      </c>
      <c r="F48" s="186" t="s">
        <v>29</v>
      </c>
      <c r="G48" s="186" t="s">
        <v>30</v>
      </c>
      <c r="H48" s="187" t="s">
        <v>271</v>
      </c>
      <c r="I48" s="192" t="s">
        <v>182</v>
      </c>
      <c r="J48" s="274">
        <v>5.6</v>
      </c>
      <c r="K48" s="253">
        <v>43</v>
      </c>
      <c r="L48" s="275"/>
      <c r="M48" s="295"/>
      <c r="N48" s="302"/>
    </row>
    <row r="49" spans="1:14">
      <c r="A49" s="183">
        <v>13</v>
      </c>
      <c r="B49" s="54" t="s">
        <v>318</v>
      </c>
      <c r="C49" s="55" t="s">
        <v>903</v>
      </c>
      <c r="D49" s="184" t="s">
        <v>606</v>
      </c>
      <c r="E49" s="185">
        <v>8.4</v>
      </c>
      <c r="F49" s="186" t="s">
        <v>29</v>
      </c>
      <c r="G49" s="186" t="s">
        <v>30</v>
      </c>
      <c r="H49" s="187" t="s">
        <v>271</v>
      </c>
      <c r="I49" s="192" t="s">
        <v>182</v>
      </c>
      <c r="J49" s="274">
        <v>5.3</v>
      </c>
      <c r="K49" s="253">
        <v>45</v>
      </c>
      <c r="L49" s="275"/>
      <c r="M49" s="295"/>
      <c r="N49" s="302"/>
    </row>
    <row r="50" spans="1:14">
      <c r="A50" s="188">
        <v>14</v>
      </c>
      <c r="B50" s="54" t="s">
        <v>150</v>
      </c>
      <c r="C50" s="55" t="s">
        <v>697</v>
      </c>
      <c r="D50" s="184" t="s">
        <v>275</v>
      </c>
      <c r="E50" s="185">
        <v>8.1</v>
      </c>
      <c r="F50" s="186" t="s">
        <v>29</v>
      </c>
      <c r="G50" s="186" t="s">
        <v>164</v>
      </c>
      <c r="H50" s="187" t="s">
        <v>271</v>
      </c>
      <c r="I50" s="192" t="s">
        <v>93</v>
      </c>
      <c r="J50" s="274">
        <v>5.3</v>
      </c>
      <c r="K50" s="253">
        <v>45</v>
      </c>
      <c r="L50" s="275"/>
      <c r="M50" s="295"/>
      <c r="N50" s="302"/>
    </row>
    <row r="51" spans="1:14">
      <c r="A51" s="183">
        <v>15</v>
      </c>
      <c r="B51" s="59" t="s">
        <v>395</v>
      </c>
      <c r="C51" s="55" t="s">
        <v>1304</v>
      </c>
      <c r="D51" s="184" t="s">
        <v>1163</v>
      </c>
      <c r="E51" s="196">
        <v>8.3000000000000007</v>
      </c>
      <c r="F51" s="197" t="s">
        <v>72</v>
      </c>
      <c r="G51" s="197" t="s">
        <v>73</v>
      </c>
      <c r="H51" s="198" t="s">
        <v>271</v>
      </c>
      <c r="I51" s="291" t="s">
        <v>74</v>
      </c>
      <c r="J51" s="274">
        <v>5.3</v>
      </c>
      <c r="K51" s="253">
        <v>45</v>
      </c>
      <c r="L51" s="275"/>
      <c r="M51" s="295"/>
      <c r="N51" s="302"/>
    </row>
    <row r="52" spans="1:14">
      <c r="A52" s="188">
        <v>16</v>
      </c>
      <c r="B52" s="54" t="s">
        <v>321</v>
      </c>
      <c r="C52" s="55" t="s">
        <v>1306</v>
      </c>
      <c r="D52" s="184" t="s">
        <v>423</v>
      </c>
      <c r="E52" s="185">
        <v>8.3000000000000007</v>
      </c>
      <c r="F52" s="186" t="s">
        <v>29</v>
      </c>
      <c r="G52" s="186" t="s">
        <v>30</v>
      </c>
      <c r="H52" s="187" t="s">
        <v>271</v>
      </c>
      <c r="I52" s="192" t="s">
        <v>80</v>
      </c>
      <c r="J52" s="274">
        <v>5.2</v>
      </c>
      <c r="K52" s="253">
        <v>48</v>
      </c>
      <c r="L52" s="275"/>
      <c r="M52" s="295"/>
      <c r="N52" s="302"/>
    </row>
    <row r="53" spans="1:14">
      <c r="A53" s="183">
        <v>17</v>
      </c>
      <c r="B53" s="54" t="s">
        <v>325</v>
      </c>
      <c r="C53" s="55" t="s">
        <v>1307</v>
      </c>
      <c r="D53" s="184" t="s">
        <v>62</v>
      </c>
      <c r="E53" s="185">
        <v>8.1</v>
      </c>
      <c r="F53" s="186" t="s">
        <v>29</v>
      </c>
      <c r="G53" s="186" t="s">
        <v>30</v>
      </c>
      <c r="H53" s="187" t="s">
        <v>271</v>
      </c>
      <c r="I53" s="192" t="s">
        <v>80</v>
      </c>
      <c r="J53" s="274">
        <v>4.9000000000000004</v>
      </c>
      <c r="K53" s="253">
        <v>49</v>
      </c>
      <c r="L53" s="275"/>
      <c r="M53" s="295"/>
      <c r="N53" s="302"/>
    </row>
    <row r="54" spans="1:14">
      <c r="A54" s="183">
        <v>18</v>
      </c>
      <c r="B54" s="54" t="s">
        <v>418</v>
      </c>
      <c r="C54" s="55" t="s">
        <v>1308</v>
      </c>
      <c r="D54" s="184" t="s">
        <v>342</v>
      </c>
      <c r="E54" s="185">
        <v>8.3000000000000007</v>
      </c>
      <c r="F54" s="186" t="s">
        <v>53</v>
      </c>
      <c r="G54" s="186" t="s">
        <v>30</v>
      </c>
      <c r="H54" s="187" t="s">
        <v>271</v>
      </c>
      <c r="I54" s="192" t="s">
        <v>80</v>
      </c>
      <c r="J54" s="274">
        <v>4.7</v>
      </c>
      <c r="K54" s="253">
        <v>50</v>
      </c>
      <c r="L54" s="275"/>
      <c r="M54" s="295"/>
      <c r="N54" s="302"/>
    </row>
    <row r="55" spans="1:14">
      <c r="A55" s="188">
        <v>19</v>
      </c>
      <c r="B55" s="54" t="s">
        <v>199</v>
      </c>
      <c r="C55" s="55" t="s">
        <v>1310</v>
      </c>
      <c r="D55" s="184" t="s">
        <v>646</v>
      </c>
      <c r="E55" s="185">
        <v>8.1999999999999993</v>
      </c>
      <c r="F55" s="186" t="s">
        <v>72</v>
      </c>
      <c r="G55" s="186" t="s">
        <v>30</v>
      </c>
      <c r="H55" s="187" t="s">
        <v>271</v>
      </c>
      <c r="I55" s="192" t="s">
        <v>74</v>
      </c>
      <c r="J55" s="274">
        <v>4.5</v>
      </c>
      <c r="K55" s="253">
        <v>51</v>
      </c>
      <c r="L55" s="275"/>
      <c r="M55" s="295"/>
      <c r="N55" s="302"/>
    </row>
    <row r="56" spans="1:14">
      <c r="A56" s="183">
        <v>20</v>
      </c>
      <c r="B56" s="56" t="s">
        <v>562</v>
      </c>
      <c r="C56" s="204" t="s">
        <v>1311</v>
      </c>
      <c r="D56" s="205" t="s">
        <v>323</v>
      </c>
      <c r="E56" s="191">
        <v>8.3000000000000007</v>
      </c>
      <c r="F56" s="186" t="s">
        <v>29</v>
      </c>
      <c r="G56" s="186" t="s">
        <v>30</v>
      </c>
      <c r="H56" s="187" t="s">
        <v>271</v>
      </c>
      <c r="I56" s="192" t="s">
        <v>32</v>
      </c>
      <c r="J56" s="274">
        <v>3.8</v>
      </c>
      <c r="K56" s="253">
        <v>52</v>
      </c>
      <c r="L56" s="275"/>
      <c r="M56" s="295"/>
      <c r="N56" s="302"/>
    </row>
    <row r="57" spans="1:14">
      <c r="A57" s="188">
        <v>21</v>
      </c>
      <c r="B57" s="54" t="s">
        <v>369</v>
      </c>
      <c r="C57" s="55" t="s">
        <v>1312</v>
      </c>
      <c r="D57" s="184" t="s">
        <v>366</v>
      </c>
      <c r="E57" s="185">
        <v>8.1</v>
      </c>
      <c r="F57" s="186" t="s">
        <v>53</v>
      </c>
      <c r="G57" s="186" t="s">
        <v>30</v>
      </c>
      <c r="H57" s="187" t="s">
        <v>271</v>
      </c>
      <c r="I57" s="192" t="s">
        <v>206</v>
      </c>
      <c r="J57" s="274">
        <v>1.8</v>
      </c>
      <c r="K57" s="253">
        <v>53</v>
      </c>
      <c r="L57" s="275"/>
      <c r="M57" s="295"/>
      <c r="N57" s="302"/>
    </row>
    <row r="58" spans="1:14">
      <c r="M58" s="295"/>
      <c r="N58" s="302"/>
    </row>
    <row r="59" spans="1:14">
      <c r="M59" s="295"/>
      <c r="N59" s="302"/>
    </row>
    <row r="60" spans="1:14">
      <c r="M60" s="295"/>
      <c r="N60" s="302"/>
    </row>
    <row r="61" spans="1:14">
      <c r="M61" s="295"/>
      <c r="N61" s="302"/>
    </row>
    <row r="62" spans="1:14">
      <c r="M62" s="295"/>
      <c r="N62" s="302"/>
    </row>
    <row r="63" spans="1:14">
      <c r="M63" s="295"/>
      <c r="N63" s="302"/>
    </row>
    <row r="64" spans="1:14">
      <c r="M64" s="295"/>
      <c r="N64" s="302"/>
    </row>
    <row r="65" spans="13:14">
      <c r="M65" s="295"/>
      <c r="N65" s="302"/>
    </row>
    <row r="66" spans="13:14">
      <c r="M66" s="295"/>
      <c r="N66" s="302"/>
    </row>
    <row r="67" spans="13:14">
      <c r="M67" s="295"/>
      <c r="N67" s="302"/>
    </row>
    <row r="68" spans="13:14">
      <c r="M68" s="295"/>
      <c r="N68" s="302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5:H57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K561"/>
  <sheetViews>
    <sheetView topLeftCell="F6" zoomScale="130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1363</v>
      </c>
      <c r="G3" s="368"/>
      <c r="H3" s="252" t="s">
        <v>2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77">
        <v>1</v>
      </c>
      <c r="B5" s="12" t="s">
        <v>414</v>
      </c>
      <c r="C5" s="13" t="s">
        <v>415</v>
      </c>
      <c r="D5" s="78" t="s">
        <v>278</v>
      </c>
      <c r="E5" s="79">
        <v>6.2</v>
      </c>
      <c r="F5" s="77" t="s">
        <v>29</v>
      </c>
      <c r="G5" s="77" t="s">
        <v>30</v>
      </c>
      <c r="H5" s="80" t="s">
        <v>416</v>
      </c>
      <c r="I5" s="77" t="s">
        <v>122</v>
      </c>
      <c r="J5" s="274">
        <v>19.75</v>
      </c>
      <c r="K5" s="277">
        <v>1</v>
      </c>
      <c r="L5" s="275" t="s">
        <v>18</v>
      </c>
      <c r="M5" s="244">
        <f t="shared" ref="M5:M44" si="0">IF(L5="I",2,IF(L5="II",1.5,IF(L5="III",1,IF(L5="KK",0.5,0))))</f>
        <v>2</v>
      </c>
      <c r="N5" s="303" t="s">
        <v>206</v>
      </c>
      <c r="O5" s="325">
        <f t="shared" ref="O5:O21" si="1">SUMIF($I$5:$I$68,$N5,J$5:J$68)</f>
        <v>5.75</v>
      </c>
      <c r="P5" s="325">
        <f t="shared" ref="P5:P21" si="2">SUMIF($I$5:$I$68,$N5,M$5:M$68)</f>
        <v>0</v>
      </c>
      <c r="Q5" s="325">
        <f>O5+P5</f>
        <v>5.75</v>
      </c>
      <c r="R5" s="325">
        <f>ROUND(Q5/U5,2)</f>
        <v>2.88</v>
      </c>
      <c r="S5" s="325">
        <f>RANK(R5,R$5:R$21)</f>
        <v>13</v>
      </c>
      <c r="U5" s="253">
        <f>COUNTIF($I$5:$I$68,$N5)</f>
        <v>2</v>
      </c>
    </row>
    <row r="6" spans="1:21">
      <c r="A6" s="77">
        <v>2</v>
      </c>
      <c r="B6" s="15">
        <v>187</v>
      </c>
      <c r="C6" s="13" t="s">
        <v>310</v>
      </c>
      <c r="D6" s="78" t="s">
        <v>311</v>
      </c>
      <c r="E6" s="79">
        <v>6.7</v>
      </c>
      <c r="F6" s="77" t="s">
        <v>29</v>
      </c>
      <c r="G6" s="77" t="s">
        <v>30</v>
      </c>
      <c r="H6" s="80" t="s">
        <v>416</v>
      </c>
      <c r="I6" s="77" t="s">
        <v>105</v>
      </c>
      <c r="J6" s="274">
        <v>17.25</v>
      </c>
      <c r="K6" s="253">
        <v>2</v>
      </c>
      <c r="L6" s="275" t="s">
        <v>19</v>
      </c>
      <c r="M6" s="244">
        <f t="shared" si="0"/>
        <v>1.5</v>
      </c>
      <c r="N6" s="303" t="s">
        <v>93</v>
      </c>
      <c r="O6" s="325">
        <f t="shared" si="1"/>
        <v>20.5</v>
      </c>
      <c r="P6" s="325">
        <f t="shared" si="2"/>
        <v>1</v>
      </c>
      <c r="Q6" s="325">
        <f t="shared" ref="Q6:Q21" si="3">O6+P6</f>
        <v>21.5</v>
      </c>
      <c r="R6" s="325">
        <f t="shared" ref="R6:R21" si="4">ROUND(Q6/U6,2)</f>
        <v>7.17</v>
      </c>
      <c r="S6" s="325">
        <f t="shared" ref="S6:S21" si="5">RANK(R6,R$5:R$21)</f>
        <v>7</v>
      </c>
      <c r="U6" s="253">
        <f t="shared" ref="U6:U21" si="6">COUNTIF($I$5:$I$68,$N6)</f>
        <v>3</v>
      </c>
    </row>
    <row r="7" spans="1:21">
      <c r="A7" s="77">
        <v>3</v>
      </c>
      <c r="B7" s="15">
        <v>175</v>
      </c>
      <c r="C7" s="13" t="s">
        <v>419</v>
      </c>
      <c r="D7" s="78" t="s">
        <v>36</v>
      </c>
      <c r="E7" s="79">
        <v>6.7</v>
      </c>
      <c r="F7" s="77" t="s">
        <v>29</v>
      </c>
      <c r="G7" s="77" t="s">
        <v>30</v>
      </c>
      <c r="H7" s="80" t="s">
        <v>416</v>
      </c>
      <c r="I7" s="77" t="s">
        <v>58</v>
      </c>
      <c r="J7" s="274">
        <v>16.75</v>
      </c>
      <c r="K7" s="253">
        <v>3</v>
      </c>
      <c r="L7" s="275" t="s">
        <v>19</v>
      </c>
      <c r="M7" s="244">
        <f t="shared" si="0"/>
        <v>1.5</v>
      </c>
      <c r="N7" s="303" t="s">
        <v>182</v>
      </c>
      <c r="O7" s="325">
        <f t="shared" si="1"/>
        <v>21.25</v>
      </c>
      <c r="P7" s="325">
        <f t="shared" si="2"/>
        <v>1</v>
      </c>
      <c r="Q7" s="325">
        <f t="shared" si="3"/>
        <v>22.25</v>
      </c>
      <c r="R7" s="325">
        <f t="shared" si="4"/>
        <v>5.56</v>
      </c>
      <c r="S7" s="325">
        <f t="shared" si="5"/>
        <v>10</v>
      </c>
      <c r="U7" s="253">
        <f t="shared" si="6"/>
        <v>4</v>
      </c>
    </row>
    <row r="8" spans="1:21">
      <c r="A8" s="77">
        <v>4</v>
      </c>
      <c r="B8" s="15">
        <v>192</v>
      </c>
      <c r="C8" s="13" t="s">
        <v>280</v>
      </c>
      <c r="D8" s="78" t="s">
        <v>281</v>
      </c>
      <c r="E8" s="79">
        <v>6.7</v>
      </c>
      <c r="F8" s="77" t="s">
        <v>29</v>
      </c>
      <c r="G8" s="77" t="s">
        <v>30</v>
      </c>
      <c r="H8" s="80" t="s">
        <v>416</v>
      </c>
      <c r="I8" s="77" t="s">
        <v>105</v>
      </c>
      <c r="J8" s="274">
        <v>16</v>
      </c>
      <c r="K8" s="253">
        <v>4</v>
      </c>
      <c r="L8" s="275" t="s">
        <v>19</v>
      </c>
      <c r="M8" s="244">
        <f t="shared" si="0"/>
        <v>1.5</v>
      </c>
      <c r="N8" s="303" t="s">
        <v>230</v>
      </c>
      <c r="O8" s="325">
        <f t="shared" si="1"/>
        <v>5.75</v>
      </c>
      <c r="P8" s="325">
        <f t="shared" si="2"/>
        <v>0</v>
      </c>
      <c r="Q8" s="325">
        <f t="shared" si="3"/>
        <v>5.75</v>
      </c>
      <c r="R8" s="325">
        <f t="shared" si="4"/>
        <v>1.92</v>
      </c>
      <c r="S8" s="325">
        <f t="shared" si="5"/>
        <v>16</v>
      </c>
      <c r="U8" s="253">
        <f t="shared" si="6"/>
        <v>3</v>
      </c>
    </row>
    <row r="9" spans="1:21">
      <c r="A9" s="77">
        <v>5</v>
      </c>
      <c r="B9" s="15">
        <v>174</v>
      </c>
      <c r="C9" s="13" t="s">
        <v>274</v>
      </c>
      <c r="D9" s="78" t="s">
        <v>275</v>
      </c>
      <c r="E9" s="79">
        <v>6.1</v>
      </c>
      <c r="F9" s="77" t="s">
        <v>29</v>
      </c>
      <c r="G9" s="77" t="s">
        <v>30</v>
      </c>
      <c r="H9" s="80" t="s">
        <v>416</v>
      </c>
      <c r="I9" s="77" t="s">
        <v>37</v>
      </c>
      <c r="J9" s="274">
        <v>15.75</v>
      </c>
      <c r="K9" s="253">
        <v>5</v>
      </c>
      <c r="L9" s="275" t="s">
        <v>20</v>
      </c>
      <c r="M9" s="244">
        <f t="shared" si="0"/>
        <v>1</v>
      </c>
      <c r="N9" s="303" t="s">
        <v>74</v>
      </c>
      <c r="O9" s="325">
        <f t="shared" si="1"/>
        <v>12.5</v>
      </c>
      <c r="P9" s="325">
        <f t="shared" si="2"/>
        <v>0</v>
      </c>
      <c r="Q9" s="325">
        <f t="shared" si="3"/>
        <v>12.5</v>
      </c>
      <c r="R9" s="325">
        <f t="shared" si="4"/>
        <v>3.13</v>
      </c>
      <c r="S9" s="325">
        <f t="shared" si="5"/>
        <v>12</v>
      </c>
      <c r="U9" s="253">
        <f t="shared" si="6"/>
        <v>4</v>
      </c>
    </row>
    <row r="10" spans="1:21">
      <c r="A10" s="77">
        <v>6</v>
      </c>
      <c r="B10" s="15">
        <v>170</v>
      </c>
      <c r="C10" s="13" t="s">
        <v>306</v>
      </c>
      <c r="D10" s="78" t="s">
        <v>307</v>
      </c>
      <c r="E10" s="79">
        <v>6.7</v>
      </c>
      <c r="F10" s="77" t="s">
        <v>29</v>
      </c>
      <c r="G10" s="77" t="s">
        <v>30</v>
      </c>
      <c r="H10" s="80" t="s">
        <v>416</v>
      </c>
      <c r="I10" s="77" t="s">
        <v>105</v>
      </c>
      <c r="J10" s="274">
        <v>15.25</v>
      </c>
      <c r="K10" s="253">
        <v>6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57</v>
      </c>
      <c r="P10" s="325">
        <f t="shared" si="2"/>
        <v>3.5</v>
      </c>
      <c r="Q10" s="325">
        <f t="shared" si="3"/>
        <v>60.5</v>
      </c>
      <c r="R10" s="325">
        <f t="shared" si="4"/>
        <v>10.08</v>
      </c>
      <c r="S10" s="325">
        <f t="shared" si="5"/>
        <v>5</v>
      </c>
      <c r="U10" s="253">
        <f t="shared" si="6"/>
        <v>6</v>
      </c>
    </row>
    <row r="11" spans="1:21">
      <c r="A11" s="77">
        <v>7</v>
      </c>
      <c r="B11" s="15">
        <v>176</v>
      </c>
      <c r="C11" s="13" t="s">
        <v>277</v>
      </c>
      <c r="D11" s="78" t="s">
        <v>278</v>
      </c>
      <c r="E11" s="79">
        <v>6.1</v>
      </c>
      <c r="F11" s="77" t="s">
        <v>29</v>
      </c>
      <c r="G11" s="77" t="s">
        <v>30</v>
      </c>
      <c r="H11" s="80" t="s">
        <v>416</v>
      </c>
      <c r="I11" s="77" t="s">
        <v>37</v>
      </c>
      <c r="J11" s="274">
        <v>14.25</v>
      </c>
      <c r="K11" s="253">
        <v>7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39.5</v>
      </c>
      <c r="P11" s="325">
        <f t="shared" si="2"/>
        <v>2.5</v>
      </c>
      <c r="Q11" s="325">
        <f t="shared" si="3"/>
        <v>42</v>
      </c>
      <c r="R11" s="325">
        <f t="shared" si="4"/>
        <v>8.4</v>
      </c>
      <c r="S11" s="325">
        <f t="shared" si="5"/>
        <v>6</v>
      </c>
      <c r="U11" s="253">
        <f t="shared" si="6"/>
        <v>5</v>
      </c>
    </row>
    <row r="12" spans="1:21">
      <c r="A12" s="77">
        <v>8</v>
      </c>
      <c r="B12" s="15">
        <v>186</v>
      </c>
      <c r="C12" s="13" t="s">
        <v>422</v>
      </c>
      <c r="D12" s="78" t="s">
        <v>423</v>
      </c>
      <c r="E12" s="79">
        <v>6.7</v>
      </c>
      <c r="F12" s="77" t="s">
        <v>29</v>
      </c>
      <c r="G12" s="77" t="s">
        <v>30</v>
      </c>
      <c r="H12" s="80" t="s">
        <v>416</v>
      </c>
      <c r="I12" s="77" t="s">
        <v>105</v>
      </c>
      <c r="J12" s="274">
        <v>13.75</v>
      </c>
      <c r="K12" s="253">
        <v>8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84.25</v>
      </c>
      <c r="P12" s="325">
        <f t="shared" si="2"/>
        <v>5.5</v>
      </c>
      <c r="Q12" s="325">
        <f t="shared" si="3"/>
        <v>89.75</v>
      </c>
      <c r="R12" s="325">
        <f t="shared" si="4"/>
        <v>11.22</v>
      </c>
      <c r="S12" s="325">
        <f t="shared" si="5"/>
        <v>4</v>
      </c>
      <c r="U12" s="253">
        <f t="shared" si="6"/>
        <v>8</v>
      </c>
    </row>
    <row r="13" spans="1:21">
      <c r="A13" s="77">
        <v>9</v>
      </c>
      <c r="B13" s="15">
        <v>180</v>
      </c>
      <c r="C13" s="13" t="s">
        <v>424</v>
      </c>
      <c r="D13" s="78" t="s">
        <v>292</v>
      </c>
      <c r="E13" s="79">
        <v>6.7</v>
      </c>
      <c r="F13" s="77" t="s">
        <v>29</v>
      </c>
      <c r="G13" s="77" t="s">
        <v>30</v>
      </c>
      <c r="H13" s="80" t="s">
        <v>416</v>
      </c>
      <c r="I13" s="77" t="s">
        <v>105</v>
      </c>
      <c r="J13" s="274">
        <v>13.5</v>
      </c>
      <c r="K13" s="253">
        <v>9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58.75</v>
      </c>
      <c r="P13" s="325">
        <f t="shared" si="2"/>
        <v>4</v>
      </c>
      <c r="Q13" s="325">
        <f t="shared" si="3"/>
        <v>62.75</v>
      </c>
      <c r="R13" s="325">
        <f t="shared" si="4"/>
        <v>12.55</v>
      </c>
      <c r="S13" s="325">
        <f t="shared" si="5"/>
        <v>3</v>
      </c>
      <c r="U13" s="253">
        <f t="shared" si="6"/>
        <v>5</v>
      </c>
    </row>
    <row r="14" spans="1:21">
      <c r="A14" s="77">
        <v>10</v>
      </c>
      <c r="B14" s="12" t="s">
        <v>369</v>
      </c>
      <c r="C14" s="13" t="s">
        <v>426</v>
      </c>
      <c r="D14" s="78" t="s">
        <v>112</v>
      </c>
      <c r="E14" s="79">
        <v>6.2</v>
      </c>
      <c r="F14" s="77" t="s">
        <v>29</v>
      </c>
      <c r="G14" s="77" t="s">
        <v>30</v>
      </c>
      <c r="H14" s="80" t="s">
        <v>416</v>
      </c>
      <c r="I14" s="77" t="s">
        <v>32</v>
      </c>
      <c r="J14" s="274">
        <v>12.75</v>
      </c>
      <c r="K14" s="253">
        <v>10</v>
      </c>
      <c r="L14" s="275" t="s">
        <v>20</v>
      </c>
      <c r="M14" s="244">
        <f t="shared" si="0"/>
        <v>1</v>
      </c>
      <c r="N14" s="303" t="s">
        <v>105</v>
      </c>
      <c r="O14" s="325">
        <f t="shared" si="1"/>
        <v>97</v>
      </c>
      <c r="P14" s="325">
        <f t="shared" si="2"/>
        <v>7.5</v>
      </c>
      <c r="Q14" s="325">
        <f t="shared" si="3"/>
        <v>104.5</v>
      </c>
      <c r="R14" s="325">
        <f t="shared" si="4"/>
        <v>14.93</v>
      </c>
      <c r="S14" s="325">
        <f t="shared" si="5"/>
        <v>1</v>
      </c>
      <c r="U14" s="253">
        <f t="shared" si="6"/>
        <v>7</v>
      </c>
    </row>
    <row r="15" spans="1:21">
      <c r="A15" s="77">
        <v>11</v>
      </c>
      <c r="B15" s="12" t="s">
        <v>427</v>
      </c>
      <c r="C15" s="13" t="s">
        <v>270</v>
      </c>
      <c r="D15" s="78" t="s">
        <v>250</v>
      </c>
      <c r="E15" s="79">
        <v>6.4</v>
      </c>
      <c r="F15" s="77" t="s">
        <v>29</v>
      </c>
      <c r="G15" s="77" t="s">
        <v>30</v>
      </c>
      <c r="H15" s="80" t="s">
        <v>416</v>
      </c>
      <c r="I15" s="77" t="s">
        <v>182</v>
      </c>
      <c r="J15" s="274">
        <v>12.75</v>
      </c>
      <c r="K15" s="253">
        <v>10</v>
      </c>
      <c r="L15" s="275" t="s">
        <v>20</v>
      </c>
      <c r="M15" s="244">
        <f t="shared" si="0"/>
        <v>1</v>
      </c>
      <c r="N15" s="303" t="s">
        <v>117</v>
      </c>
      <c r="O15" s="325">
        <f t="shared" si="1"/>
        <v>4.75</v>
      </c>
      <c r="P15" s="325">
        <f t="shared" si="2"/>
        <v>0</v>
      </c>
      <c r="Q15" s="325">
        <f t="shared" si="3"/>
        <v>4.75</v>
      </c>
      <c r="R15" s="325">
        <f t="shared" si="4"/>
        <v>1.58</v>
      </c>
      <c r="S15" s="325">
        <f t="shared" si="5"/>
        <v>17</v>
      </c>
      <c r="U15" s="253">
        <f t="shared" si="6"/>
        <v>3</v>
      </c>
    </row>
    <row r="16" spans="1:21">
      <c r="A16" s="77">
        <v>12</v>
      </c>
      <c r="B16" s="15">
        <v>172</v>
      </c>
      <c r="C16" s="13" t="s">
        <v>313</v>
      </c>
      <c r="D16" s="78" t="s">
        <v>314</v>
      </c>
      <c r="E16" s="79">
        <v>6.7</v>
      </c>
      <c r="F16" s="77" t="s">
        <v>29</v>
      </c>
      <c r="G16" s="77" t="s">
        <v>30</v>
      </c>
      <c r="H16" s="80" t="s">
        <v>416</v>
      </c>
      <c r="I16" s="77" t="s">
        <v>58</v>
      </c>
      <c r="J16" s="274">
        <v>12.5</v>
      </c>
      <c r="K16" s="253">
        <v>12</v>
      </c>
      <c r="L16" s="275" t="s">
        <v>20</v>
      </c>
      <c r="M16" s="244">
        <f t="shared" si="0"/>
        <v>1</v>
      </c>
      <c r="N16" s="303" t="s">
        <v>100</v>
      </c>
      <c r="O16" s="325">
        <f t="shared" si="1"/>
        <v>13</v>
      </c>
      <c r="P16" s="325">
        <f t="shared" si="2"/>
        <v>0</v>
      </c>
      <c r="Q16" s="325">
        <f t="shared" si="3"/>
        <v>13</v>
      </c>
      <c r="R16" s="325">
        <f t="shared" si="4"/>
        <v>4.33</v>
      </c>
      <c r="S16" s="325">
        <f t="shared" si="5"/>
        <v>11</v>
      </c>
      <c r="U16" s="253">
        <f t="shared" si="6"/>
        <v>3</v>
      </c>
    </row>
    <row r="17" spans="1:21">
      <c r="A17" s="77">
        <v>13</v>
      </c>
      <c r="B17" s="15">
        <v>177</v>
      </c>
      <c r="C17" s="13" t="s">
        <v>428</v>
      </c>
      <c r="D17" s="78" t="s">
        <v>278</v>
      </c>
      <c r="E17" s="79">
        <v>6.1</v>
      </c>
      <c r="F17" s="77" t="s">
        <v>29</v>
      </c>
      <c r="G17" s="77" t="s">
        <v>30</v>
      </c>
      <c r="H17" s="80" t="s">
        <v>416</v>
      </c>
      <c r="I17" s="77" t="s">
        <v>37</v>
      </c>
      <c r="J17" s="274">
        <v>12</v>
      </c>
      <c r="K17" s="253">
        <v>13</v>
      </c>
      <c r="L17" s="275" t="s">
        <v>20</v>
      </c>
      <c r="M17" s="244">
        <f t="shared" si="0"/>
        <v>1</v>
      </c>
      <c r="N17" s="304" t="s">
        <v>32</v>
      </c>
      <c r="O17" s="325">
        <f t="shared" si="1"/>
        <v>16.25</v>
      </c>
      <c r="P17" s="325">
        <f t="shared" si="2"/>
        <v>1</v>
      </c>
      <c r="Q17" s="325">
        <f t="shared" si="3"/>
        <v>17.25</v>
      </c>
      <c r="R17" s="325">
        <f t="shared" si="4"/>
        <v>5.75</v>
      </c>
      <c r="S17" s="325">
        <f t="shared" si="5"/>
        <v>9</v>
      </c>
      <c r="U17" s="253">
        <f t="shared" si="6"/>
        <v>3</v>
      </c>
    </row>
    <row r="18" spans="1:21">
      <c r="A18" s="77">
        <v>14</v>
      </c>
      <c r="B18" s="15">
        <v>179</v>
      </c>
      <c r="C18" s="13" t="s">
        <v>429</v>
      </c>
      <c r="D18" s="78" t="s">
        <v>430</v>
      </c>
      <c r="E18" s="79">
        <v>6.7</v>
      </c>
      <c r="F18" s="77" t="s">
        <v>29</v>
      </c>
      <c r="G18" s="77" t="s">
        <v>30</v>
      </c>
      <c r="H18" s="80" t="s">
        <v>416</v>
      </c>
      <c r="I18" s="77" t="s">
        <v>58</v>
      </c>
      <c r="J18" s="274">
        <v>12</v>
      </c>
      <c r="K18" s="253">
        <v>13</v>
      </c>
      <c r="L18" s="275" t="s">
        <v>20</v>
      </c>
      <c r="M18" s="244">
        <f t="shared" si="0"/>
        <v>1</v>
      </c>
      <c r="N18" s="303" t="s">
        <v>172</v>
      </c>
      <c r="O18" s="325">
        <f t="shared" si="1"/>
        <v>4.5</v>
      </c>
      <c r="P18" s="325">
        <f t="shared" si="2"/>
        <v>0</v>
      </c>
      <c r="Q18" s="325">
        <f t="shared" si="3"/>
        <v>4.5</v>
      </c>
      <c r="R18" s="325">
        <f t="shared" si="4"/>
        <v>2.25</v>
      </c>
      <c r="S18" s="325">
        <f t="shared" si="5"/>
        <v>15</v>
      </c>
      <c r="U18" s="253">
        <f t="shared" si="6"/>
        <v>2</v>
      </c>
    </row>
    <row r="19" spans="1:21">
      <c r="A19" s="77">
        <v>15</v>
      </c>
      <c r="B19" s="16" t="s">
        <v>432</v>
      </c>
      <c r="C19" s="17" t="s">
        <v>433</v>
      </c>
      <c r="D19" s="81" t="s">
        <v>434</v>
      </c>
      <c r="E19" s="82">
        <v>6.1</v>
      </c>
      <c r="F19" s="83" t="s">
        <v>29</v>
      </c>
      <c r="G19" s="83" t="s">
        <v>164</v>
      </c>
      <c r="H19" s="84" t="s">
        <v>416</v>
      </c>
      <c r="I19" s="83" t="s">
        <v>93</v>
      </c>
      <c r="J19" s="274">
        <v>11.5</v>
      </c>
      <c r="K19" s="253">
        <v>15</v>
      </c>
      <c r="L19" s="275" t="s">
        <v>20</v>
      </c>
      <c r="M19" s="244">
        <f t="shared" si="0"/>
        <v>1</v>
      </c>
      <c r="N19" s="303" t="s">
        <v>133</v>
      </c>
      <c r="O19" s="325">
        <f t="shared" si="1"/>
        <v>5.25</v>
      </c>
      <c r="P19" s="325">
        <f t="shared" si="2"/>
        <v>0</v>
      </c>
      <c r="Q19" s="325">
        <f t="shared" si="3"/>
        <v>5.25</v>
      </c>
      <c r="R19" s="325">
        <f t="shared" si="4"/>
        <v>2.63</v>
      </c>
      <c r="S19" s="325">
        <f t="shared" si="5"/>
        <v>14</v>
      </c>
      <c r="U19" s="253">
        <f t="shared" si="6"/>
        <v>2</v>
      </c>
    </row>
    <row r="20" spans="1:21">
      <c r="A20" s="77">
        <v>16</v>
      </c>
      <c r="B20" s="15">
        <v>193</v>
      </c>
      <c r="C20" s="13" t="s">
        <v>436</v>
      </c>
      <c r="D20" s="78" t="s">
        <v>109</v>
      </c>
      <c r="E20" s="79">
        <v>6.1</v>
      </c>
      <c r="F20" s="77" t="s">
        <v>29</v>
      </c>
      <c r="G20" s="77" t="s">
        <v>30</v>
      </c>
      <c r="H20" s="80" t="s">
        <v>416</v>
      </c>
      <c r="I20" s="77" t="s">
        <v>167</v>
      </c>
      <c r="J20" s="274">
        <v>11.5</v>
      </c>
      <c r="K20" s="253">
        <v>15</v>
      </c>
      <c r="L20" s="275" t="s">
        <v>20</v>
      </c>
      <c r="M20" s="244">
        <f t="shared" si="0"/>
        <v>1</v>
      </c>
      <c r="N20" s="304" t="s">
        <v>54</v>
      </c>
      <c r="O20" s="325">
        <f t="shared" si="1"/>
        <v>13.75</v>
      </c>
      <c r="P20" s="325">
        <f t="shared" si="2"/>
        <v>0.5</v>
      </c>
      <c r="Q20" s="325">
        <f t="shared" si="3"/>
        <v>14.25</v>
      </c>
      <c r="R20" s="325">
        <f t="shared" si="4"/>
        <v>7.13</v>
      </c>
      <c r="S20" s="325">
        <f t="shared" si="5"/>
        <v>8</v>
      </c>
      <c r="U20" s="253">
        <f t="shared" si="6"/>
        <v>2</v>
      </c>
    </row>
    <row r="21" spans="1:21">
      <c r="A21" s="77">
        <v>17</v>
      </c>
      <c r="B21" s="12" t="s">
        <v>89</v>
      </c>
      <c r="C21" s="13" t="s">
        <v>438</v>
      </c>
      <c r="D21" s="78" t="s">
        <v>439</v>
      </c>
      <c r="E21" s="79">
        <v>6.1</v>
      </c>
      <c r="F21" s="77" t="s">
        <v>29</v>
      </c>
      <c r="G21" s="77" t="s">
        <v>30</v>
      </c>
      <c r="H21" s="80" t="s">
        <v>416</v>
      </c>
      <c r="I21" s="77" t="s">
        <v>80</v>
      </c>
      <c r="J21" s="274">
        <v>11.25</v>
      </c>
      <c r="K21" s="253">
        <v>17</v>
      </c>
      <c r="L21" s="275" t="s">
        <v>20</v>
      </c>
      <c r="M21" s="244">
        <f t="shared" si="0"/>
        <v>1</v>
      </c>
      <c r="N21" s="303" t="s">
        <v>122</v>
      </c>
      <c r="O21" s="325">
        <f t="shared" si="1"/>
        <v>24</v>
      </c>
      <c r="P21" s="325">
        <f t="shared" si="2"/>
        <v>2</v>
      </c>
      <c r="Q21" s="325">
        <f t="shared" si="3"/>
        <v>26</v>
      </c>
      <c r="R21" s="325">
        <f t="shared" si="4"/>
        <v>13</v>
      </c>
      <c r="S21" s="325">
        <f t="shared" si="5"/>
        <v>2</v>
      </c>
      <c r="U21" s="253">
        <f t="shared" si="6"/>
        <v>2</v>
      </c>
    </row>
    <row r="22" spans="1:21">
      <c r="A22" s="77">
        <v>18</v>
      </c>
      <c r="B22" s="15">
        <v>169</v>
      </c>
      <c r="C22" s="13" t="s">
        <v>332</v>
      </c>
      <c r="D22" s="78" t="s">
        <v>333</v>
      </c>
      <c r="E22" s="79">
        <v>6.1</v>
      </c>
      <c r="F22" s="77" t="s">
        <v>29</v>
      </c>
      <c r="G22" s="77" t="s">
        <v>30</v>
      </c>
      <c r="H22" s="80" t="s">
        <v>416</v>
      </c>
      <c r="I22" s="77" t="s">
        <v>167</v>
      </c>
      <c r="J22" s="274">
        <v>11</v>
      </c>
      <c r="K22" s="253">
        <v>18</v>
      </c>
      <c r="L22" s="275" t="s">
        <v>20</v>
      </c>
      <c r="M22" s="244">
        <f t="shared" si="0"/>
        <v>1</v>
      </c>
      <c r="N22" s="302"/>
    </row>
    <row r="23" spans="1:21">
      <c r="A23" s="77">
        <v>19</v>
      </c>
      <c r="B23" s="15">
        <v>188</v>
      </c>
      <c r="C23" s="13" t="s">
        <v>322</v>
      </c>
      <c r="D23" s="78" t="s">
        <v>323</v>
      </c>
      <c r="E23" s="79">
        <v>6.7</v>
      </c>
      <c r="F23" s="77" t="s">
        <v>29</v>
      </c>
      <c r="G23" s="77" t="s">
        <v>30</v>
      </c>
      <c r="H23" s="80" t="s">
        <v>416</v>
      </c>
      <c r="I23" s="77" t="s">
        <v>105</v>
      </c>
      <c r="J23" s="274">
        <v>11</v>
      </c>
      <c r="K23" s="253">
        <v>18</v>
      </c>
      <c r="L23" s="275" t="s">
        <v>20</v>
      </c>
      <c r="M23" s="244">
        <f t="shared" si="0"/>
        <v>1</v>
      </c>
      <c r="N23" s="302"/>
    </row>
    <row r="24" spans="1:21">
      <c r="A24" s="77">
        <v>20</v>
      </c>
      <c r="B24" s="15">
        <v>171</v>
      </c>
      <c r="C24" s="13" t="s">
        <v>442</v>
      </c>
      <c r="D24" s="78" t="s">
        <v>210</v>
      </c>
      <c r="E24" s="79">
        <v>6.7</v>
      </c>
      <c r="F24" s="77" t="s">
        <v>29</v>
      </c>
      <c r="G24" s="77" t="s">
        <v>30</v>
      </c>
      <c r="H24" s="80" t="s">
        <v>416</v>
      </c>
      <c r="I24" s="77" t="s">
        <v>58</v>
      </c>
      <c r="J24" s="274">
        <v>10.75</v>
      </c>
      <c r="K24" s="253">
        <v>20</v>
      </c>
      <c r="L24" s="275" t="s">
        <v>21</v>
      </c>
      <c r="M24" s="244">
        <f t="shared" si="0"/>
        <v>0.5</v>
      </c>
      <c r="N24" s="302"/>
    </row>
    <row r="25" spans="1:21">
      <c r="A25" s="77">
        <v>21</v>
      </c>
      <c r="B25" s="12" t="s">
        <v>443</v>
      </c>
      <c r="C25" s="13" t="s">
        <v>394</v>
      </c>
      <c r="D25" s="78" t="s">
        <v>171</v>
      </c>
      <c r="E25" s="79">
        <v>6.1</v>
      </c>
      <c r="F25" s="77" t="s">
        <v>29</v>
      </c>
      <c r="G25" s="77" t="s">
        <v>30</v>
      </c>
      <c r="H25" s="80" t="s">
        <v>416</v>
      </c>
      <c r="I25" s="77" t="s">
        <v>80</v>
      </c>
      <c r="J25" s="274">
        <v>10.75</v>
      </c>
      <c r="K25" s="253">
        <v>20</v>
      </c>
      <c r="L25" s="275" t="s">
        <v>21</v>
      </c>
      <c r="M25" s="244">
        <f t="shared" si="0"/>
        <v>0.5</v>
      </c>
      <c r="N25" s="302"/>
    </row>
    <row r="26" spans="1:21">
      <c r="A26" s="77">
        <v>22</v>
      </c>
      <c r="B26" s="15">
        <v>183</v>
      </c>
      <c r="C26" s="13" t="s">
        <v>315</v>
      </c>
      <c r="D26" s="78" t="s">
        <v>132</v>
      </c>
      <c r="E26" s="79">
        <v>6.7</v>
      </c>
      <c r="F26" s="77" t="s">
        <v>29</v>
      </c>
      <c r="G26" s="77" t="s">
        <v>30</v>
      </c>
      <c r="H26" s="80" t="s">
        <v>416</v>
      </c>
      <c r="I26" s="77" t="s">
        <v>105</v>
      </c>
      <c r="J26" s="274">
        <v>10.25</v>
      </c>
      <c r="K26" s="253">
        <v>22</v>
      </c>
      <c r="L26" s="275" t="s">
        <v>21</v>
      </c>
      <c r="M26" s="244">
        <f t="shared" si="0"/>
        <v>0.5</v>
      </c>
      <c r="N26" s="302"/>
    </row>
    <row r="27" spans="1:21">
      <c r="A27" s="77">
        <v>23</v>
      </c>
      <c r="B27" s="15">
        <v>178</v>
      </c>
      <c r="C27" s="13" t="s">
        <v>285</v>
      </c>
      <c r="D27" s="78" t="s">
        <v>286</v>
      </c>
      <c r="E27" s="79">
        <v>6.7</v>
      </c>
      <c r="F27" s="77" t="s">
        <v>29</v>
      </c>
      <c r="G27" s="77" t="s">
        <v>30</v>
      </c>
      <c r="H27" s="80" t="s">
        <v>416</v>
      </c>
      <c r="I27" s="77" t="s">
        <v>58</v>
      </c>
      <c r="J27" s="274">
        <v>9.75</v>
      </c>
      <c r="K27" s="253">
        <v>23</v>
      </c>
      <c r="L27" s="275" t="s">
        <v>21</v>
      </c>
      <c r="M27" s="244">
        <f t="shared" si="0"/>
        <v>0.5</v>
      </c>
      <c r="N27" s="302"/>
    </row>
    <row r="28" spans="1:21">
      <c r="A28" s="77">
        <v>1</v>
      </c>
      <c r="B28" s="12" t="s">
        <v>445</v>
      </c>
      <c r="C28" s="13" t="s">
        <v>376</v>
      </c>
      <c r="D28" s="78" t="s">
        <v>364</v>
      </c>
      <c r="E28" s="79">
        <v>6.1</v>
      </c>
      <c r="F28" s="77" t="s">
        <v>29</v>
      </c>
      <c r="G28" s="77" t="s">
        <v>30</v>
      </c>
      <c r="H28" s="80" t="s">
        <v>416</v>
      </c>
      <c r="I28" s="77" t="s">
        <v>80</v>
      </c>
      <c r="J28" s="274">
        <v>9.5</v>
      </c>
      <c r="K28" s="253">
        <v>24</v>
      </c>
      <c r="L28" s="275" t="s">
        <v>21</v>
      </c>
      <c r="M28" s="244">
        <f t="shared" si="0"/>
        <v>0.5</v>
      </c>
      <c r="N28" s="302"/>
    </row>
    <row r="29" spans="1:21">
      <c r="A29" s="77">
        <v>2</v>
      </c>
      <c r="B29" s="15">
        <v>185</v>
      </c>
      <c r="C29" s="13" t="s">
        <v>446</v>
      </c>
      <c r="D29" s="78" t="s">
        <v>447</v>
      </c>
      <c r="E29" s="79">
        <v>6.7</v>
      </c>
      <c r="F29" s="77" t="s">
        <v>29</v>
      </c>
      <c r="G29" s="77" t="s">
        <v>30</v>
      </c>
      <c r="H29" s="80" t="s">
        <v>416</v>
      </c>
      <c r="I29" s="77" t="s">
        <v>58</v>
      </c>
      <c r="J29" s="274">
        <v>9.5</v>
      </c>
      <c r="K29" s="253">
        <v>24</v>
      </c>
      <c r="L29" s="275" t="s">
        <v>21</v>
      </c>
      <c r="M29" s="244">
        <f t="shared" si="0"/>
        <v>0.5</v>
      </c>
      <c r="N29" s="302"/>
    </row>
    <row r="30" spans="1:21">
      <c r="A30" s="77">
        <v>3</v>
      </c>
      <c r="B30" s="15">
        <v>189</v>
      </c>
      <c r="C30" s="13" t="s">
        <v>283</v>
      </c>
      <c r="D30" s="78" t="s">
        <v>42</v>
      </c>
      <c r="E30" s="79">
        <v>6.7</v>
      </c>
      <c r="F30" s="77" t="s">
        <v>29</v>
      </c>
      <c r="G30" s="77" t="s">
        <v>30</v>
      </c>
      <c r="H30" s="80" t="s">
        <v>416</v>
      </c>
      <c r="I30" s="77" t="s">
        <v>58</v>
      </c>
      <c r="J30" s="274">
        <v>9.5</v>
      </c>
      <c r="K30" s="253">
        <v>24</v>
      </c>
      <c r="L30" s="275" t="s">
        <v>21</v>
      </c>
      <c r="M30" s="244">
        <f t="shared" si="0"/>
        <v>0.5</v>
      </c>
      <c r="N30" s="302"/>
    </row>
    <row r="31" spans="1:21">
      <c r="A31" s="77">
        <v>4</v>
      </c>
      <c r="B31" s="15">
        <v>184</v>
      </c>
      <c r="C31" s="13" t="s">
        <v>449</v>
      </c>
      <c r="D31" s="78" t="s">
        <v>450</v>
      </c>
      <c r="E31" s="79">
        <v>6.1</v>
      </c>
      <c r="F31" s="77" t="s">
        <v>29</v>
      </c>
      <c r="G31" s="77" t="s">
        <v>30</v>
      </c>
      <c r="H31" s="80" t="s">
        <v>416</v>
      </c>
      <c r="I31" s="77" t="s">
        <v>167</v>
      </c>
      <c r="J31" s="274">
        <v>9.25</v>
      </c>
      <c r="K31" s="253">
        <v>27</v>
      </c>
      <c r="L31" s="275" t="s">
        <v>21</v>
      </c>
      <c r="M31" s="244">
        <f t="shared" si="0"/>
        <v>0.5</v>
      </c>
      <c r="N31" s="302"/>
    </row>
    <row r="32" spans="1:21">
      <c r="A32" s="77">
        <v>5</v>
      </c>
      <c r="B32" s="15">
        <v>191</v>
      </c>
      <c r="C32" s="13" t="s">
        <v>451</v>
      </c>
      <c r="D32" s="78" t="s">
        <v>159</v>
      </c>
      <c r="E32" s="79">
        <v>6.1</v>
      </c>
      <c r="F32" s="77" t="s">
        <v>29</v>
      </c>
      <c r="G32" s="77" t="s">
        <v>30</v>
      </c>
      <c r="H32" s="80" t="s">
        <v>416</v>
      </c>
      <c r="I32" s="77" t="s">
        <v>37</v>
      </c>
      <c r="J32" s="274">
        <v>9.25</v>
      </c>
      <c r="K32" s="253">
        <v>27</v>
      </c>
      <c r="L32" s="275" t="s">
        <v>21</v>
      </c>
      <c r="M32" s="244">
        <f t="shared" si="0"/>
        <v>0.5</v>
      </c>
      <c r="N32" s="302"/>
    </row>
    <row r="33" spans="1:14">
      <c r="A33" s="77">
        <v>6</v>
      </c>
      <c r="B33" s="12" t="s">
        <v>331</v>
      </c>
      <c r="C33" s="13" t="s">
        <v>405</v>
      </c>
      <c r="D33" s="78" t="s">
        <v>292</v>
      </c>
      <c r="E33" s="79">
        <v>6.1</v>
      </c>
      <c r="F33" s="77" t="s">
        <v>29</v>
      </c>
      <c r="G33" s="77" t="s">
        <v>30</v>
      </c>
      <c r="H33" s="80" t="s">
        <v>416</v>
      </c>
      <c r="I33" s="77" t="s">
        <v>80</v>
      </c>
      <c r="J33" s="274">
        <v>9</v>
      </c>
      <c r="K33" s="253">
        <v>29</v>
      </c>
      <c r="L33" s="275" t="s">
        <v>21</v>
      </c>
      <c r="M33" s="244">
        <f t="shared" si="0"/>
        <v>0.5</v>
      </c>
      <c r="N33" s="302"/>
    </row>
    <row r="34" spans="1:14">
      <c r="A34" s="77">
        <v>7</v>
      </c>
      <c r="B34" s="12" t="s">
        <v>425</v>
      </c>
      <c r="C34" s="13" t="s">
        <v>454</v>
      </c>
      <c r="D34" s="78" t="s">
        <v>215</v>
      </c>
      <c r="E34" s="79">
        <v>6.1</v>
      </c>
      <c r="F34" s="77" t="s">
        <v>29</v>
      </c>
      <c r="G34" s="77" t="s">
        <v>30</v>
      </c>
      <c r="H34" s="80" t="s">
        <v>416</v>
      </c>
      <c r="I34" s="77" t="s">
        <v>80</v>
      </c>
      <c r="J34" s="274">
        <v>9</v>
      </c>
      <c r="K34" s="253">
        <v>29</v>
      </c>
      <c r="L34" s="275" t="s">
        <v>21</v>
      </c>
      <c r="M34" s="244">
        <f t="shared" si="0"/>
        <v>0.5</v>
      </c>
      <c r="N34" s="302"/>
    </row>
    <row r="35" spans="1:14">
      <c r="A35" s="77">
        <v>8</v>
      </c>
      <c r="B35" s="12" t="s">
        <v>400</v>
      </c>
      <c r="C35" s="13" t="s">
        <v>456</v>
      </c>
      <c r="D35" s="78" t="s">
        <v>62</v>
      </c>
      <c r="E35" s="79">
        <v>6.2</v>
      </c>
      <c r="F35" s="77" t="s">
        <v>29</v>
      </c>
      <c r="G35" s="77" t="s">
        <v>30</v>
      </c>
      <c r="H35" s="80" t="s">
        <v>416</v>
      </c>
      <c r="I35" s="77" t="s">
        <v>54</v>
      </c>
      <c r="J35" s="274">
        <v>8.25</v>
      </c>
      <c r="K35" s="253">
        <v>31</v>
      </c>
      <c r="L35" s="275" t="s">
        <v>21</v>
      </c>
      <c r="M35" s="244">
        <f t="shared" si="0"/>
        <v>0.5</v>
      </c>
      <c r="N35" s="302"/>
    </row>
    <row r="36" spans="1:14">
      <c r="A36" s="77">
        <v>9</v>
      </c>
      <c r="B36" s="15">
        <v>190</v>
      </c>
      <c r="C36" s="13" t="s">
        <v>457</v>
      </c>
      <c r="D36" s="78" t="s">
        <v>159</v>
      </c>
      <c r="E36" s="79">
        <v>6.1</v>
      </c>
      <c r="F36" s="77" t="s">
        <v>29</v>
      </c>
      <c r="G36" s="77" t="s">
        <v>30</v>
      </c>
      <c r="H36" s="80" t="s">
        <v>416</v>
      </c>
      <c r="I36" s="77" t="s">
        <v>37</v>
      </c>
      <c r="J36" s="274">
        <v>7.5</v>
      </c>
      <c r="K36" s="253">
        <v>32</v>
      </c>
      <c r="L36" s="275" t="s">
        <v>21</v>
      </c>
      <c r="M36" s="244">
        <f t="shared" si="0"/>
        <v>0.5</v>
      </c>
      <c r="N36" s="302"/>
    </row>
    <row r="37" spans="1:14">
      <c r="A37" s="77">
        <v>10</v>
      </c>
      <c r="B37" s="12" t="s">
        <v>459</v>
      </c>
      <c r="C37" s="13" t="s">
        <v>460</v>
      </c>
      <c r="D37" s="78" t="s">
        <v>461</v>
      </c>
      <c r="E37" s="79">
        <v>6.1</v>
      </c>
      <c r="F37" s="77" t="s">
        <v>29</v>
      </c>
      <c r="G37" s="77" t="s">
        <v>30</v>
      </c>
      <c r="H37" s="80" t="s">
        <v>416</v>
      </c>
      <c r="I37" s="77" t="s">
        <v>80</v>
      </c>
      <c r="J37" s="274">
        <v>7.5</v>
      </c>
      <c r="K37" s="253">
        <v>32</v>
      </c>
      <c r="L37" s="275" t="s">
        <v>21</v>
      </c>
      <c r="M37" s="244">
        <f t="shared" si="0"/>
        <v>0.5</v>
      </c>
      <c r="N37" s="302"/>
    </row>
    <row r="38" spans="1:14">
      <c r="A38" s="77">
        <v>11</v>
      </c>
      <c r="B38" s="12" t="s">
        <v>417</v>
      </c>
      <c r="C38" s="19" t="s">
        <v>463</v>
      </c>
      <c r="D38" s="85" t="s">
        <v>464</v>
      </c>
      <c r="E38" s="79">
        <v>6.1</v>
      </c>
      <c r="F38" s="86" t="s">
        <v>29</v>
      </c>
      <c r="G38" s="86" t="s">
        <v>164</v>
      </c>
      <c r="H38" s="87" t="s">
        <v>416</v>
      </c>
      <c r="I38" s="77" t="s">
        <v>93</v>
      </c>
      <c r="J38" s="274">
        <v>6.25</v>
      </c>
      <c r="K38" s="253">
        <v>34</v>
      </c>
      <c r="L38" s="275"/>
      <c r="M38" s="244">
        <f t="shared" si="0"/>
        <v>0</v>
      </c>
      <c r="N38" s="302"/>
    </row>
    <row r="39" spans="1:14">
      <c r="A39" s="77">
        <v>12</v>
      </c>
      <c r="B39" s="12" t="s">
        <v>67</v>
      </c>
      <c r="C39" s="19" t="s">
        <v>465</v>
      </c>
      <c r="D39" s="85" t="s">
        <v>466</v>
      </c>
      <c r="E39" s="79">
        <v>6.2</v>
      </c>
      <c r="F39" s="86" t="s">
        <v>29</v>
      </c>
      <c r="G39" s="86" t="s">
        <v>30</v>
      </c>
      <c r="H39" s="87" t="s">
        <v>416</v>
      </c>
      <c r="I39" s="77" t="s">
        <v>54</v>
      </c>
      <c r="J39" s="274">
        <v>5.5</v>
      </c>
      <c r="K39" s="253">
        <v>35</v>
      </c>
      <c r="L39" s="275"/>
      <c r="M39" s="244">
        <f t="shared" si="0"/>
        <v>0</v>
      </c>
      <c r="N39" s="302"/>
    </row>
    <row r="40" spans="1:14">
      <c r="A40" s="77">
        <v>13</v>
      </c>
      <c r="B40" s="12" t="s">
        <v>321</v>
      </c>
      <c r="C40" s="13" t="s">
        <v>467</v>
      </c>
      <c r="D40" s="78" t="s">
        <v>468</v>
      </c>
      <c r="E40" s="79">
        <v>6.3</v>
      </c>
      <c r="F40" s="77" t="s">
        <v>29</v>
      </c>
      <c r="G40" s="77" t="s">
        <v>30</v>
      </c>
      <c r="H40" s="80" t="s">
        <v>416</v>
      </c>
      <c r="I40" s="77" t="s">
        <v>100</v>
      </c>
      <c r="J40" s="274">
        <v>5.25</v>
      </c>
      <c r="K40" s="253">
        <v>36</v>
      </c>
      <c r="L40" s="275"/>
      <c r="M40" s="244">
        <f t="shared" si="0"/>
        <v>0</v>
      </c>
      <c r="N40" s="302"/>
    </row>
    <row r="41" spans="1:14">
      <c r="A41" s="77">
        <v>14</v>
      </c>
      <c r="B41" s="15">
        <v>181</v>
      </c>
      <c r="C41" s="13" t="s">
        <v>303</v>
      </c>
      <c r="D41" s="78" t="s">
        <v>292</v>
      </c>
      <c r="E41" s="79">
        <v>6.1</v>
      </c>
      <c r="F41" s="77" t="s">
        <v>29</v>
      </c>
      <c r="G41" s="77" t="s">
        <v>30</v>
      </c>
      <c r="H41" s="80" t="s">
        <v>416</v>
      </c>
      <c r="I41" s="77" t="s">
        <v>167</v>
      </c>
      <c r="J41" s="274">
        <v>5</v>
      </c>
      <c r="K41" s="253">
        <v>37</v>
      </c>
      <c r="L41" s="275"/>
      <c r="M41" s="244">
        <f t="shared" si="0"/>
        <v>0</v>
      </c>
      <c r="N41" s="302"/>
    </row>
    <row r="42" spans="1:14">
      <c r="A42" s="77">
        <v>15</v>
      </c>
      <c r="B42" s="12" t="s">
        <v>97</v>
      </c>
      <c r="C42" s="13" t="s">
        <v>288</v>
      </c>
      <c r="D42" s="78" t="s">
        <v>289</v>
      </c>
      <c r="E42" s="79">
        <v>6.1</v>
      </c>
      <c r="F42" s="77" t="s">
        <v>29</v>
      </c>
      <c r="G42" s="77" t="s">
        <v>30</v>
      </c>
      <c r="H42" s="80" t="s">
        <v>416</v>
      </c>
      <c r="I42" s="77" t="s">
        <v>100</v>
      </c>
      <c r="J42" s="274">
        <v>4.5</v>
      </c>
      <c r="K42" s="253">
        <v>38</v>
      </c>
      <c r="L42" s="275"/>
      <c r="M42" s="244">
        <f t="shared" si="0"/>
        <v>0</v>
      </c>
      <c r="N42" s="302"/>
    </row>
    <row r="43" spans="1:14">
      <c r="A43" s="77">
        <v>16</v>
      </c>
      <c r="B43" s="12" t="s">
        <v>202</v>
      </c>
      <c r="C43" s="13" t="s">
        <v>470</v>
      </c>
      <c r="D43" s="78" t="s">
        <v>471</v>
      </c>
      <c r="E43" s="79">
        <v>6.1</v>
      </c>
      <c r="F43" s="77" t="s">
        <v>29</v>
      </c>
      <c r="G43" s="77" t="s">
        <v>30</v>
      </c>
      <c r="H43" s="80" t="s">
        <v>416</v>
      </c>
      <c r="I43" s="77" t="s">
        <v>122</v>
      </c>
      <c r="J43" s="274">
        <v>4.25</v>
      </c>
      <c r="K43" s="253">
        <v>39</v>
      </c>
      <c r="L43" s="275"/>
      <c r="M43" s="244">
        <f t="shared" si="0"/>
        <v>0</v>
      </c>
      <c r="N43" s="302"/>
    </row>
    <row r="44" spans="1:14">
      <c r="A44" s="77">
        <v>17</v>
      </c>
      <c r="B44" s="16" t="s">
        <v>304</v>
      </c>
      <c r="C44" s="17" t="s">
        <v>473</v>
      </c>
      <c r="D44" s="81" t="s">
        <v>219</v>
      </c>
      <c r="E44" s="82">
        <v>6.1</v>
      </c>
      <c r="F44" s="83" t="s">
        <v>72</v>
      </c>
      <c r="G44" s="83" t="s">
        <v>73</v>
      </c>
      <c r="H44" s="84" t="s">
        <v>416</v>
      </c>
      <c r="I44" s="83" t="s">
        <v>74</v>
      </c>
      <c r="J44" s="274">
        <v>4</v>
      </c>
      <c r="K44" s="253">
        <v>40</v>
      </c>
      <c r="L44" s="275"/>
      <c r="M44" s="244">
        <f t="shared" si="0"/>
        <v>0</v>
      </c>
      <c r="N44" s="302"/>
    </row>
    <row r="45" spans="1:14">
      <c r="A45" s="77">
        <v>1</v>
      </c>
      <c r="B45" s="12" t="s">
        <v>475</v>
      </c>
      <c r="C45" s="13" t="s">
        <v>476</v>
      </c>
      <c r="D45" s="78" t="s">
        <v>289</v>
      </c>
      <c r="E45" s="79">
        <v>6.1</v>
      </c>
      <c r="F45" s="77" t="s">
        <v>29</v>
      </c>
      <c r="G45" s="77" t="s">
        <v>30</v>
      </c>
      <c r="H45" s="80" t="s">
        <v>416</v>
      </c>
      <c r="I45" s="77" t="s">
        <v>206</v>
      </c>
      <c r="J45" s="274">
        <v>3.75</v>
      </c>
      <c r="K45" s="253">
        <v>41</v>
      </c>
      <c r="L45" s="275"/>
      <c r="M45" s="295"/>
      <c r="N45" s="302"/>
    </row>
    <row r="46" spans="1:14">
      <c r="A46" s="77">
        <v>2</v>
      </c>
      <c r="B46" s="12" t="s">
        <v>279</v>
      </c>
      <c r="C46" s="13" t="s">
        <v>365</v>
      </c>
      <c r="D46" s="78" t="s">
        <v>366</v>
      </c>
      <c r="E46" s="79">
        <v>6.2</v>
      </c>
      <c r="F46" s="77" t="s">
        <v>29</v>
      </c>
      <c r="G46" s="77" t="s">
        <v>30</v>
      </c>
      <c r="H46" s="80" t="s">
        <v>416</v>
      </c>
      <c r="I46" s="77" t="s">
        <v>182</v>
      </c>
      <c r="J46" s="274">
        <v>3.75</v>
      </c>
      <c r="K46" s="253">
        <v>41</v>
      </c>
      <c r="L46" s="275"/>
      <c r="M46" s="295"/>
      <c r="N46" s="302"/>
    </row>
    <row r="47" spans="1:14">
      <c r="A47" s="77">
        <v>3</v>
      </c>
      <c r="B47" s="12" t="s">
        <v>477</v>
      </c>
      <c r="C47" s="13" t="s">
        <v>385</v>
      </c>
      <c r="D47" s="78" t="s">
        <v>298</v>
      </c>
      <c r="E47" s="79">
        <v>6.3</v>
      </c>
      <c r="F47" s="77" t="s">
        <v>29</v>
      </c>
      <c r="G47" s="77" t="s">
        <v>30</v>
      </c>
      <c r="H47" s="80" t="s">
        <v>416</v>
      </c>
      <c r="I47" s="77" t="s">
        <v>182</v>
      </c>
      <c r="J47" s="274">
        <v>3.5</v>
      </c>
      <c r="K47" s="253">
        <v>43</v>
      </c>
      <c r="L47" s="275"/>
      <c r="M47" s="295"/>
      <c r="N47" s="302"/>
    </row>
    <row r="48" spans="1:14">
      <c r="A48" s="77">
        <v>4</v>
      </c>
      <c r="B48" s="15">
        <v>182</v>
      </c>
      <c r="C48" s="20" t="s">
        <v>478</v>
      </c>
      <c r="D48" s="88" t="s">
        <v>479</v>
      </c>
      <c r="E48" s="89">
        <v>67</v>
      </c>
      <c r="F48" s="90" t="s">
        <v>29</v>
      </c>
      <c r="G48" s="90" t="s">
        <v>30</v>
      </c>
      <c r="H48" s="20" t="s">
        <v>416</v>
      </c>
      <c r="I48" s="77" t="s">
        <v>58</v>
      </c>
      <c r="J48" s="274">
        <v>3.5</v>
      </c>
      <c r="K48" s="253">
        <v>43</v>
      </c>
      <c r="L48" s="275"/>
      <c r="M48" s="295"/>
      <c r="N48" s="302"/>
    </row>
    <row r="49" spans="1:14">
      <c r="A49" s="77">
        <v>5</v>
      </c>
      <c r="B49" s="12" t="s">
        <v>199</v>
      </c>
      <c r="C49" s="13" t="s">
        <v>480</v>
      </c>
      <c r="D49" s="78" t="s">
        <v>481</v>
      </c>
      <c r="E49" s="79">
        <v>6.1</v>
      </c>
      <c r="F49" s="77" t="s">
        <v>29</v>
      </c>
      <c r="G49" s="77" t="s">
        <v>30</v>
      </c>
      <c r="H49" s="80" t="s">
        <v>416</v>
      </c>
      <c r="I49" s="77" t="s">
        <v>100</v>
      </c>
      <c r="J49" s="274">
        <v>3.25</v>
      </c>
      <c r="K49" s="253">
        <v>45</v>
      </c>
      <c r="L49" s="275"/>
      <c r="M49" s="295"/>
      <c r="N49" s="302"/>
    </row>
    <row r="50" spans="1:14">
      <c r="A50" s="77">
        <v>6</v>
      </c>
      <c r="B50" s="12" t="s">
        <v>482</v>
      </c>
      <c r="C50" s="13" t="s">
        <v>345</v>
      </c>
      <c r="D50" s="78" t="s">
        <v>346</v>
      </c>
      <c r="E50" s="79">
        <v>6.1</v>
      </c>
      <c r="F50" s="77" t="s">
        <v>72</v>
      </c>
      <c r="G50" s="77" t="s">
        <v>73</v>
      </c>
      <c r="H50" s="80" t="s">
        <v>416</v>
      </c>
      <c r="I50" s="77" t="s">
        <v>74</v>
      </c>
      <c r="J50" s="274">
        <v>3</v>
      </c>
      <c r="K50" s="253">
        <v>46</v>
      </c>
      <c r="L50" s="275"/>
      <c r="M50" s="295"/>
      <c r="N50" s="302"/>
    </row>
    <row r="51" spans="1:14">
      <c r="A51" s="77">
        <v>7</v>
      </c>
      <c r="B51" s="12" t="s">
        <v>318</v>
      </c>
      <c r="C51" s="13" t="s">
        <v>483</v>
      </c>
      <c r="D51" s="78" t="s">
        <v>301</v>
      </c>
      <c r="E51" s="79">
        <v>6.1</v>
      </c>
      <c r="F51" s="77" t="s">
        <v>53</v>
      </c>
      <c r="G51" s="77" t="s">
        <v>30</v>
      </c>
      <c r="H51" s="80" t="s">
        <v>416</v>
      </c>
      <c r="I51" s="77" t="s">
        <v>133</v>
      </c>
      <c r="J51" s="274">
        <v>3</v>
      </c>
      <c r="K51" s="253">
        <v>46</v>
      </c>
      <c r="L51" s="275"/>
      <c r="M51" s="295"/>
      <c r="N51" s="302"/>
    </row>
    <row r="52" spans="1:14">
      <c r="A52" s="77">
        <v>8</v>
      </c>
      <c r="B52" s="12" t="s">
        <v>257</v>
      </c>
      <c r="C52" s="13" t="s">
        <v>485</v>
      </c>
      <c r="D52" s="78" t="s">
        <v>163</v>
      </c>
      <c r="E52" s="79">
        <v>6.3</v>
      </c>
      <c r="F52" s="77" t="s">
        <v>29</v>
      </c>
      <c r="G52" s="77" t="s">
        <v>30</v>
      </c>
      <c r="H52" s="80" t="s">
        <v>416</v>
      </c>
      <c r="I52" s="77" t="s">
        <v>117</v>
      </c>
      <c r="J52" s="274">
        <v>2.75</v>
      </c>
      <c r="K52" s="253">
        <v>48</v>
      </c>
      <c r="L52" s="275"/>
      <c r="M52" s="295"/>
      <c r="N52" s="302"/>
    </row>
    <row r="53" spans="1:14">
      <c r="A53" s="77">
        <v>9</v>
      </c>
      <c r="B53" s="15">
        <v>173</v>
      </c>
      <c r="C53" s="13" t="s">
        <v>486</v>
      </c>
      <c r="D53" s="78" t="s">
        <v>275</v>
      </c>
      <c r="E53" s="79">
        <v>6.1</v>
      </c>
      <c r="F53" s="77" t="s">
        <v>29</v>
      </c>
      <c r="G53" s="77" t="s">
        <v>30</v>
      </c>
      <c r="H53" s="80" t="s">
        <v>416</v>
      </c>
      <c r="I53" s="77" t="s">
        <v>167</v>
      </c>
      <c r="J53" s="274">
        <v>2.75</v>
      </c>
      <c r="K53" s="253">
        <v>48</v>
      </c>
      <c r="L53" s="275"/>
      <c r="M53" s="295"/>
      <c r="N53" s="302"/>
    </row>
    <row r="54" spans="1:14">
      <c r="A54" s="77">
        <v>10</v>
      </c>
      <c r="B54" s="12" t="s">
        <v>406</v>
      </c>
      <c r="C54" s="13" t="s">
        <v>386</v>
      </c>
      <c r="D54" s="78" t="s">
        <v>387</v>
      </c>
      <c r="E54" s="79">
        <v>6.1</v>
      </c>
      <c r="F54" s="77" t="s">
        <v>72</v>
      </c>
      <c r="G54" s="77" t="s">
        <v>73</v>
      </c>
      <c r="H54" s="80" t="s">
        <v>416</v>
      </c>
      <c r="I54" s="77" t="s">
        <v>74</v>
      </c>
      <c r="J54" s="274">
        <v>2.75</v>
      </c>
      <c r="K54" s="253">
        <v>48</v>
      </c>
      <c r="L54" s="275"/>
      <c r="M54" s="295"/>
      <c r="N54" s="302"/>
    </row>
    <row r="55" spans="1:14">
      <c r="A55" s="77">
        <v>11</v>
      </c>
      <c r="B55" s="12" t="s">
        <v>453</v>
      </c>
      <c r="C55" s="13" t="s">
        <v>334</v>
      </c>
      <c r="D55" s="78" t="s">
        <v>240</v>
      </c>
      <c r="E55" s="79">
        <v>6.3</v>
      </c>
      <c r="F55" s="77" t="s">
        <v>29</v>
      </c>
      <c r="G55" s="77" t="s">
        <v>164</v>
      </c>
      <c r="H55" s="80" t="s">
        <v>416</v>
      </c>
      <c r="I55" s="77" t="s">
        <v>93</v>
      </c>
      <c r="J55" s="274">
        <v>2.75</v>
      </c>
      <c r="K55" s="253">
        <v>48</v>
      </c>
      <c r="L55" s="275"/>
      <c r="M55" s="295"/>
      <c r="N55" s="302"/>
    </row>
    <row r="56" spans="1:14">
      <c r="A56" s="77">
        <v>12</v>
      </c>
      <c r="B56" s="12" t="s">
        <v>293</v>
      </c>
      <c r="C56" s="13" t="s">
        <v>489</v>
      </c>
      <c r="D56" s="78" t="s">
        <v>490</v>
      </c>
      <c r="E56" s="79">
        <v>6.4</v>
      </c>
      <c r="F56" s="77" t="s">
        <v>72</v>
      </c>
      <c r="G56" s="77" t="s">
        <v>73</v>
      </c>
      <c r="H56" s="80" t="s">
        <v>416</v>
      </c>
      <c r="I56" s="77" t="s">
        <v>74</v>
      </c>
      <c r="J56" s="274">
        <v>2.75</v>
      </c>
      <c r="K56" s="253">
        <v>48</v>
      </c>
      <c r="L56" s="275"/>
      <c r="M56" s="295"/>
      <c r="N56" s="302"/>
    </row>
    <row r="57" spans="1:14">
      <c r="A57" s="77">
        <v>13</v>
      </c>
      <c r="B57" s="12" t="s">
        <v>263</v>
      </c>
      <c r="C57" s="13" t="s">
        <v>492</v>
      </c>
      <c r="D57" s="78" t="s">
        <v>493</v>
      </c>
      <c r="E57" s="79">
        <v>6.2</v>
      </c>
      <c r="F57" s="77" t="s">
        <v>29</v>
      </c>
      <c r="G57" s="77" t="s">
        <v>30</v>
      </c>
      <c r="H57" s="80" t="s">
        <v>416</v>
      </c>
      <c r="I57" s="77" t="s">
        <v>32</v>
      </c>
      <c r="J57" s="274">
        <v>2.5</v>
      </c>
      <c r="K57" s="253">
        <v>53</v>
      </c>
      <c r="L57" s="275"/>
      <c r="M57" s="295"/>
      <c r="N57" s="302"/>
    </row>
    <row r="58" spans="1:14">
      <c r="A58" s="77">
        <v>14</v>
      </c>
      <c r="B58" s="12" t="s">
        <v>75</v>
      </c>
      <c r="C58" s="13" t="s">
        <v>328</v>
      </c>
      <c r="D58" s="78" t="s">
        <v>141</v>
      </c>
      <c r="E58" s="79">
        <v>6.3</v>
      </c>
      <c r="F58" s="77" t="s">
        <v>29</v>
      </c>
      <c r="G58" s="77" t="s">
        <v>30</v>
      </c>
      <c r="H58" s="80" t="s">
        <v>416</v>
      </c>
      <c r="I58" s="77" t="s">
        <v>172</v>
      </c>
      <c r="J58" s="274">
        <v>2.5</v>
      </c>
      <c r="K58" s="253">
        <v>53</v>
      </c>
      <c r="L58" s="275"/>
      <c r="M58" s="295"/>
      <c r="N58" s="302"/>
    </row>
    <row r="59" spans="1:14">
      <c r="A59" s="77">
        <v>15</v>
      </c>
      <c r="B59" s="12" t="s">
        <v>302</v>
      </c>
      <c r="C59" s="13" t="s">
        <v>361</v>
      </c>
      <c r="D59" s="78" t="s">
        <v>495</v>
      </c>
      <c r="E59" s="79">
        <v>6.3</v>
      </c>
      <c r="F59" s="77" t="s">
        <v>53</v>
      </c>
      <c r="G59" s="77" t="s">
        <v>30</v>
      </c>
      <c r="H59" s="80" t="s">
        <v>416</v>
      </c>
      <c r="I59" s="77" t="s">
        <v>230</v>
      </c>
      <c r="J59" s="274">
        <v>2.25</v>
      </c>
      <c r="K59" s="253">
        <v>55</v>
      </c>
      <c r="L59" s="275"/>
      <c r="M59" s="295"/>
      <c r="N59" s="302"/>
    </row>
    <row r="60" spans="1:14">
      <c r="A60" s="77">
        <v>16</v>
      </c>
      <c r="B60" s="12" t="s">
        <v>325</v>
      </c>
      <c r="C60" s="13" t="s">
        <v>496</v>
      </c>
      <c r="D60" s="78" t="s">
        <v>497</v>
      </c>
      <c r="E60" s="79">
        <v>6.1</v>
      </c>
      <c r="F60" s="77" t="s">
        <v>53</v>
      </c>
      <c r="G60" s="77" t="s">
        <v>30</v>
      </c>
      <c r="H60" s="80" t="s">
        <v>416</v>
      </c>
      <c r="I60" s="77" t="s">
        <v>133</v>
      </c>
      <c r="J60" s="274">
        <v>2.25</v>
      </c>
      <c r="K60" s="253">
        <v>55</v>
      </c>
      <c r="L60" s="275"/>
      <c r="M60" s="295"/>
      <c r="N60" s="302"/>
    </row>
    <row r="61" spans="1:14">
      <c r="A61" s="77">
        <v>17</v>
      </c>
      <c r="B61" s="12" t="s">
        <v>484</v>
      </c>
      <c r="C61" s="13" t="s">
        <v>499</v>
      </c>
      <c r="D61" s="78" t="s">
        <v>500</v>
      </c>
      <c r="E61" s="79">
        <v>6.3</v>
      </c>
      <c r="F61" s="77" t="s">
        <v>53</v>
      </c>
      <c r="G61" s="77" t="s">
        <v>30</v>
      </c>
      <c r="H61" s="80" t="s">
        <v>416</v>
      </c>
      <c r="I61" s="77" t="s">
        <v>230</v>
      </c>
      <c r="J61" s="274">
        <v>2</v>
      </c>
      <c r="K61" s="253">
        <v>57</v>
      </c>
      <c r="L61" s="275"/>
      <c r="M61" s="295"/>
      <c r="N61" s="302"/>
    </row>
    <row r="62" spans="1:14">
      <c r="A62" s="77">
        <v>18</v>
      </c>
      <c r="B62" s="12" t="s">
        <v>472</v>
      </c>
      <c r="C62" s="13" t="s">
        <v>501</v>
      </c>
      <c r="D62" s="78" t="s">
        <v>281</v>
      </c>
      <c r="E62" s="79">
        <v>6.3</v>
      </c>
      <c r="F62" s="77" t="s">
        <v>29</v>
      </c>
      <c r="G62" s="77" t="s">
        <v>30</v>
      </c>
      <c r="H62" s="80" t="s">
        <v>416</v>
      </c>
      <c r="I62" s="77" t="s">
        <v>172</v>
      </c>
      <c r="J62" s="274">
        <v>2</v>
      </c>
      <c r="K62" s="253">
        <v>57</v>
      </c>
      <c r="L62" s="275"/>
      <c r="M62" s="295"/>
      <c r="N62" s="302"/>
    </row>
    <row r="63" spans="1:14">
      <c r="A63" s="77">
        <v>19</v>
      </c>
      <c r="B63" s="12" t="s">
        <v>114</v>
      </c>
      <c r="C63" s="13" t="s">
        <v>341</v>
      </c>
      <c r="D63" s="78" t="s">
        <v>342</v>
      </c>
      <c r="E63" s="79">
        <v>6.1</v>
      </c>
      <c r="F63" s="77" t="s">
        <v>29</v>
      </c>
      <c r="G63" s="77" t="s">
        <v>30</v>
      </c>
      <c r="H63" s="80" t="s">
        <v>416</v>
      </c>
      <c r="I63" s="77" t="s">
        <v>206</v>
      </c>
      <c r="J63" s="274">
        <v>2</v>
      </c>
      <c r="K63" s="253">
        <v>57</v>
      </c>
      <c r="L63" s="275"/>
      <c r="M63" s="295"/>
      <c r="N63" s="302"/>
    </row>
    <row r="64" spans="1:14">
      <c r="A64" s="77">
        <v>20</v>
      </c>
      <c r="B64" s="12" t="s">
        <v>421</v>
      </c>
      <c r="C64" s="13" t="s">
        <v>504</v>
      </c>
      <c r="D64" s="78" t="s">
        <v>358</v>
      </c>
      <c r="E64" s="79">
        <v>6.4</v>
      </c>
      <c r="F64" s="77" t="s">
        <v>29</v>
      </c>
      <c r="G64" s="77" t="s">
        <v>30</v>
      </c>
      <c r="H64" s="80" t="s">
        <v>416</v>
      </c>
      <c r="I64" s="77" t="s">
        <v>230</v>
      </c>
      <c r="J64" s="274">
        <v>1.5</v>
      </c>
      <c r="K64" s="253">
        <v>60</v>
      </c>
      <c r="L64" s="275"/>
      <c r="M64" s="295"/>
      <c r="N64" s="302"/>
    </row>
    <row r="65" spans="1:14">
      <c r="A65" s="77">
        <v>21</v>
      </c>
      <c r="B65" s="12" t="s">
        <v>287</v>
      </c>
      <c r="C65" s="13" t="s">
        <v>505</v>
      </c>
      <c r="D65" s="78" t="s">
        <v>201</v>
      </c>
      <c r="E65" s="79">
        <v>6.3</v>
      </c>
      <c r="F65" s="77" t="s">
        <v>29</v>
      </c>
      <c r="G65" s="77" t="s">
        <v>30</v>
      </c>
      <c r="H65" s="80" t="s">
        <v>416</v>
      </c>
      <c r="I65" s="77" t="s">
        <v>182</v>
      </c>
      <c r="J65" s="274">
        <v>1.25</v>
      </c>
      <c r="K65" s="253">
        <v>61</v>
      </c>
      <c r="L65" s="275"/>
      <c r="M65" s="295"/>
      <c r="N65" s="302"/>
    </row>
    <row r="66" spans="1:14">
      <c r="A66" s="77">
        <v>22</v>
      </c>
      <c r="B66" s="12" t="s">
        <v>312</v>
      </c>
      <c r="C66" s="13" t="s">
        <v>506</v>
      </c>
      <c r="D66" s="78" t="s">
        <v>507</v>
      </c>
      <c r="E66" s="79">
        <v>6.3</v>
      </c>
      <c r="F66" s="77" t="s">
        <v>29</v>
      </c>
      <c r="G66" s="77" t="s">
        <v>30</v>
      </c>
      <c r="H66" s="80" t="s">
        <v>416</v>
      </c>
      <c r="I66" s="77" t="s">
        <v>117</v>
      </c>
      <c r="J66" s="274">
        <v>1.25</v>
      </c>
      <c r="K66" s="253">
        <v>61</v>
      </c>
      <c r="L66" s="275"/>
      <c r="M66" s="295"/>
      <c r="N66" s="302"/>
    </row>
    <row r="67" spans="1:14">
      <c r="A67" s="77">
        <v>23</v>
      </c>
      <c r="B67" s="12" t="s">
        <v>150</v>
      </c>
      <c r="C67" s="13" t="s">
        <v>509</v>
      </c>
      <c r="D67" s="78" t="s">
        <v>510</v>
      </c>
      <c r="E67" s="79">
        <v>6.2</v>
      </c>
      <c r="F67" s="77" t="s">
        <v>29</v>
      </c>
      <c r="G67" s="77" t="s">
        <v>30</v>
      </c>
      <c r="H67" s="80" t="s">
        <v>416</v>
      </c>
      <c r="I67" s="77" t="s">
        <v>32</v>
      </c>
      <c r="J67" s="274">
        <v>1</v>
      </c>
      <c r="K67" s="253">
        <v>63</v>
      </c>
      <c r="L67" s="275"/>
      <c r="M67" s="295"/>
      <c r="N67" s="302"/>
    </row>
    <row r="68" spans="1:14">
      <c r="A68" s="77">
        <v>24</v>
      </c>
      <c r="B68" s="12" t="s">
        <v>269</v>
      </c>
      <c r="C68" s="13" t="s">
        <v>511</v>
      </c>
      <c r="D68" s="78" t="s">
        <v>512</v>
      </c>
      <c r="E68" s="79">
        <v>6.3</v>
      </c>
      <c r="F68" s="77" t="s">
        <v>29</v>
      </c>
      <c r="G68" s="77" t="s">
        <v>30</v>
      </c>
      <c r="H68" s="80" t="s">
        <v>416</v>
      </c>
      <c r="I68" s="77" t="s">
        <v>117</v>
      </c>
      <c r="J68" s="274">
        <v>0.75</v>
      </c>
      <c r="K68" s="253">
        <v>64</v>
      </c>
      <c r="L68" s="275"/>
      <c r="M68" s="295"/>
      <c r="N68" s="302"/>
    </row>
    <row r="69" spans="1:14">
      <c r="A69" s="77">
        <v>25</v>
      </c>
      <c r="B69" s="12" t="s">
        <v>431</v>
      </c>
      <c r="C69" s="13" t="s">
        <v>513</v>
      </c>
      <c r="D69" s="78" t="s">
        <v>514</v>
      </c>
      <c r="E69" s="79">
        <v>6.1</v>
      </c>
      <c r="F69" s="77" t="s">
        <v>53</v>
      </c>
      <c r="G69" s="77" t="s">
        <v>30</v>
      </c>
      <c r="H69" s="91" t="s">
        <v>416</v>
      </c>
      <c r="I69" s="77" t="s">
        <v>230</v>
      </c>
      <c r="J69" s="274">
        <v>0.75</v>
      </c>
      <c r="K69" s="253">
        <v>64</v>
      </c>
      <c r="L69" s="275"/>
    </row>
    <row r="561" spans="2:37" s="248" customFormat="1">
      <c r="B561" s="278"/>
      <c r="E561" s="279"/>
      <c r="J561" s="247"/>
      <c r="K561" s="244"/>
      <c r="M561" s="244"/>
      <c r="N561" s="244"/>
      <c r="O561" s="322"/>
      <c r="P561" s="322"/>
      <c r="Q561" s="322"/>
      <c r="R561" s="322"/>
      <c r="S561" s="322"/>
      <c r="T561" s="244"/>
      <c r="U561" s="244"/>
      <c r="V561" s="244"/>
      <c r="W561" s="244"/>
      <c r="X561" s="244"/>
      <c r="Y561" s="244"/>
      <c r="Z561" s="244"/>
      <c r="AA561" s="244"/>
      <c r="AB561" s="244"/>
      <c r="AC561" s="244"/>
      <c r="AD561" s="244"/>
      <c r="AE561" s="244"/>
      <c r="AF561" s="244"/>
      <c r="AG561" s="244"/>
      <c r="AH561" s="244"/>
      <c r="AI561" s="244"/>
      <c r="AJ561" s="244"/>
      <c r="AK561" s="244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5:H69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K302"/>
  <sheetViews>
    <sheetView topLeftCell="F1" zoomScale="130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20" width="9.140625" style="322"/>
    <col min="21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1364</v>
      </c>
      <c r="G3" s="368"/>
      <c r="H3" s="252" t="s">
        <v>517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T4" s="329"/>
      <c r="U4" s="306" t="s">
        <v>1370</v>
      </c>
    </row>
    <row r="5" spans="1:21">
      <c r="A5" s="116">
        <v>1</v>
      </c>
      <c r="B5" s="32" t="s">
        <v>684</v>
      </c>
      <c r="C5" s="33" t="s">
        <v>702</v>
      </c>
      <c r="D5" s="42" t="s">
        <v>613</v>
      </c>
      <c r="E5" s="118">
        <v>7.1</v>
      </c>
      <c r="F5" s="116" t="s">
        <v>29</v>
      </c>
      <c r="G5" s="116" t="s">
        <v>30</v>
      </c>
      <c r="H5" s="117" t="s">
        <v>416</v>
      </c>
      <c r="I5" s="116" t="s">
        <v>167</v>
      </c>
      <c r="J5" s="274">
        <v>15</v>
      </c>
      <c r="K5" s="253">
        <v>1</v>
      </c>
      <c r="L5" s="275" t="s">
        <v>780</v>
      </c>
      <c r="M5" s="244">
        <f t="shared" ref="M5:M44" si="0">IF(L5="I",2,IF(L5="II",1.5,IF(L5="III",1,IF(L5="KK",0.5,0))))</f>
        <v>0</v>
      </c>
      <c r="N5" s="303" t="s">
        <v>206</v>
      </c>
      <c r="O5" s="325">
        <f t="shared" ref="O5:O21" si="1">SUMIF($I$5:$I$68,$N5,J$5:J$68)</f>
        <v>0</v>
      </c>
      <c r="P5" s="325">
        <f t="shared" ref="P5:P21" si="2">SUMIF($I$5:$I$68,$N5,M$5:M$68)</f>
        <v>0</v>
      </c>
      <c r="Q5" s="325">
        <f>O5+P5</f>
        <v>0</v>
      </c>
      <c r="R5" s="325">
        <f>ROUND(Q5/U5,2)</f>
        <v>0</v>
      </c>
      <c r="S5" s="325">
        <f>RANK(R5,R$5:R$21)</f>
        <v>17</v>
      </c>
      <c r="U5" s="253">
        <f>COUNTIF($I$5:$I$68,$N5)</f>
        <v>1</v>
      </c>
    </row>
    <row r="6" spans="1:21">
      <c r="A6" s="116">
        <v>2</v>
      </c>
      <c r="B6" s="32" t="s">
        <v>598</v>
      </c>
      <c r="C6" s="33" t="s">
        <v>707</v>
      </c>
      <c r="D6" s="42" t="s">
        <v>423</v>
      </c>
      <c r="E6" s="118">
        <v>7.1</v>
      </c>
      <c r="F6" s="116" t="s">
        <v>29</v>
      </c>
      <c r="G6" s="116" t="s">
        <v>30</v>
      </c>
      <c r="H6" s="117" t="s">
        <v>416</v>
      </c>
      <c r="I6" s="116" t="s">
        <v>37</v>
      </c>
      <c r="J6" s="274">
        <v>15</v>
      </c>
      <c r="K6" s="253">
        <v>1</v>
      </c>
      <c r="L6" s="275" t="s">
        <v>18</v>
      </c>
      <c r="M6" s="244">
        <f t="shared" si="0"/>
        <v>2</v>
      </c>
      <c r="N6" s="303" t="s">
        <v>93</v>
      </c>
      <c r="O6" s="325">
        <f t="shared" si="1"/>
        <v>3.75</v>
      </c>
      <c r="P6" s="325">
        <f t="shared" si="2"/>
        <v>0</v>
      </c>
      <c r="Q6" s="325">
        <f t="shared" ref="Q6:Q21" si="3">O6+P6</f>
        <v>3.75</v>
      </c>
      <c r="R6" s="325">
        <f t="shared" ref="R6:R21" si="4">ROUND(Q6/U6,2)</f>
        <v>1.25</v>
      </c>
      <c r="S6" s="325">
        <f t="shared" ref="S6:S21" si="5">RANK(R6,R$5:R$21)</f>
        <v>14</v>
      </c>
      <c r="U6" s="253">
        <f t="shared" ref="U6:U21" si="6">COUNTIF($I$5:$I$68,$N6)</f>
        <v>3</v>
      </c>
    </row>
    <row r="7" spans="1:21">
      <c r="A7" s="116">
        <v>3</v>
      </c>
      <c r="B7" s="32" t="s">
        <v>527</v>
      </c>
      <c r="C7" s="33" t="s">
        <v>781</v>
      </c>
      <c r="D7" s="42" t="s">
        <v>340</v>
      </c>
      <c r="E7" s="118">
        <v>7.7</v>
      </c>
      <c r="F7" s="116" t="s">
        <v>29</v>
      </c>
      <c r="G7" s="116" t="s">
        <v>30</v>
      </c>
      <c r="H7" s="117" t="s">
        <v>416</v>
      </c>
      <c r="I7" s="116" t="s">
        <v>58</v>
      </c>
      <c r="J7" s="274">
        <v>14.5</v>
      </c>
      <c r="K7" s="253">
        <v>3</v>
      </c>
      <c r="L7" s="275" t="s">
        <v>19</v>
      </c>
      <c r="M7" s="244">
        <f t="shared" si="0"/>
        <v>1.5</v>
      </c>
      <c r="N7" s="303" t="s">
        <v>182</v>
      </c>
      <c r="O7" s="325">
        <f t="shared" si="1"/>
        <v>25</v>
      </c>
      <c r="P7" s="325">
        <f t="shared" si="2"/>
        <v>1</v>
      </c>
      <c r="Q7" s="325">
        <f t="shared" si="3"/>
        <v>26</v>
      </c>
      <c r="R7" s="325">
        <f t="shared" si="4"/>
        <v>5.2</v>
      </c>
      <c r="S7" s="325">
        <f t="shared" si="5"/>
        <v>7</v>
      </c>
      <c r="U7" s="253">
        <f t="shared" si="6"/>
        <v>5</v>
      </c>
    </row>
    <row r="8" spans="1:21">
      <c r="A8" s="116">
        <v>4</v>
      </c>
      <c r="B8" s="32" t="s">
        <v>753</v>
      </c>
      <c r="C8" s="33" t="s">
        <v>460</v>
      </c>
      <c r="D8" s="42" t="s">
        <v>546</v>
      </c>
      <c r="E8" s="118">
        <v>7.7</v>
      </c>
      <c r="F8" s="116" t="s">
        <v>29</v>
      </c>
      <c r="G8" s="116" t="s">
        <v>30</v>
      </c>
      <c r="H8" s="117" t="s">
        <v>416</v>
      </c>
      <c r="I8" s="116" t="s">
        <v>105</v>
      </c>
      <c r="J8" s="274">
        <v>14.25</v>
      </c>
      <c r="K8" s="253">
        <v>4</v>
      </c>
      <c r="L8" s="275" t="s">
        <v>19</v>
      </c>
      <c r="M8" s="244">
        <f t="shared" si="0"/>
        <v>1.5</v>
      </c>
      <c r="N8" s="303" t="s">
        <v>230</v>
      </c>
      <c r="O8" s="325">
        <f t="shared" si="1"/>
        <v>5.25</v>
      </c>
      <c r="P8" s="325">
        <f t="shared" si="2"/>
        <v>0</v>
      </c>
      <c r="Q8" s="325">
        <f t="shared" si="3"/>
        <v>5.25</v>
      </c>
      <c r="R8" s="325">
        <f t="shared" si="4"/>
        <v>1.75</v>
      </c>
      <c r="S8" s="325">
        <f t="shared" si="5"/>
        <v>12</v>
      </c>
      <c r="U8" s="253">
        <f t="shared" si="6"/>
        <v>3</v>
      </c>
    </row>
    <row r="9" spans="1:21">
      <c r="A9" s="116">
        <v>5</v>
      </c>
      <c r="B9" s="32" t="s">
        <v>425</v>
      </c>
      <c r="C9" s="33" t="s">
        <v>523</v>
      </c>
      <c r="D9" s="42" t="s">
        <v>430</v>
      </c>
      <c r="E9" s="118">
        <v>7.1</v>
      </c>
      <c r="F9" s="116" t="s">
        <v>29</v>
      </c>
      <c r="G9" s="116" t="s">
        <v>30</v>
      </c>
      <c r="H9" s="117" t="s">
        <v>416</v>
      </c>
      <c r="I9" s="116" t="s">
        <v>80</v>
      </c>
      <c r="J9" s="274">
        <v>13.75</v>
      </c>
      <c r="K9" s="253">
        <v>5</v>
      </c>
      <c r="L9" s="275" t="s">
        <v>20</v>
      </c>
      <c r="M9" s="244">
        <f t="shared" si="0"/>
        <v>1</v>
      </c>
      <c r="N9" s="303" t="s">
        <v>74</v>
      </c>
      <c r="O9" s="325">
        <f t="shared" si="1"/>
        <v>14.75</v>
      </c>
      <c r="P9" s="325">
        <f t="shared" si="2"/>
        <v>0.5</v>
      </c>
      <c r="Q9" s="325">
        <f t="shared" si="3"/>
        <v>15.25</v>
      </c>
      <c r="R9" s="325">
        <f t="shared" si="4"/>
        <v>3.81</v>
      </c>
      <c r="S9" s="325">
        <f t="shared" si="5"/>
        <v>9</v>
      </c>
      <c r="U9" s="253">
        <f t="shared" si="6"/>
        <v>4</v>
      </c>
    </row>
    <row r="10" spans="1:21">
      <c r="A10" s="116">
        <v>6</v>
      </c>
      <c r="B10" s="32" t="s">
        <v>637</v>
      </c>
      <c r="C10" s="33" t="s">
        <v>529</v>
      </c>
      <c r="D10" s="42" t="s">
        <v>530</v>
      </c>
      <c r="E10" s="118">
        <v>7.7</v>
      </c>
      <c r="F10" s="116" t="s">
        <v>29</v>
      </c>
      <c r="G10" s="116" t="s">
        <v>30</v>
      </c>
      <c r="H10" s="117" t="s">
        <v>416</v>
      </c>
      <c r="I10" s="116" t="s">
        <v>105</v>
      </c>
      <c r="J10" s="274">
        <v>13.25</v>
      </c>
      <c r="K10" s="253">
        <v>6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43</v>
      </c>
      <c r="P10" s="325">
        <f t="shared" si="2"/>
        <v>3</v>
      </c>
      <c r="Q10" s="325">
        <f t="shared" si="3"/>
        <v>46</v>
      </c>
      <c r="R10" s="325">
        <f t="shared" si="4"/>
        <v>9.1999999999999993</v>
      </c>
      <c r="S10" s="325">
        <f t="shared" si="5"/>
        <v>5</v>
      </c>
      <c r="U10" s="253">
        <f t="shared" si="6"/>
        <v>5</v>
      </c>
    </row>
    <row r="11" spans="1:21">
      <c r="A11" s="116">
        <v>7</v>
      </c>
      <c r="B11" s="32" t="s">
        <v>782</v>
      </c>
      <c r="C11" s="33" t="s">
        <v>716</v>
      </c>
      <c r="D11" s="42" t="s">
        <v>62</v>
      </c>
      <c r="E11" s="118">
        <v>7.1</v>
      </c>
      <c r="F11" s="116" t="s">
        <v>29</v>
      </c>
      <c r="G11" s="116" t="s">
        <v>30</v>
      </c>
      <c r="H11" s="117" t="s">
        <v>416</v>
      </c>
      <c r="I11" s="116" t="s">
        <v>167</v>
      </c>
      <c r="J11" s="274">
        <v>13.25</v>
      </c>
      <c r="K11" s="253">
        <v>6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55.5</v>
      </c>
      <c r="P11" s="325">
        <f t="shared" si="2"/>
        <v>3</v>
      </c>
      <c r="Q11" s="325">
        <f t="shared" si="3"/>
        <v>58.5</v>
      </c>
      <c r="R11" s="325">
        <f t="shared" si="4"/>
        <v>11.7</v>
      </c>
      <c r="S11" s="325">
        <f t="shared" si="5"/>
        <v>1</v>
      </c>
      <c r="U11" s="253">
        <f t="shared" si="6"/>
        <v>5</v>
      </c>
    </row>
    <row r="12" spans="1:21">
      <c r="A12" s="116">
        <v>8</v>
      </c>
      <c r="B12" s="32" t="s">
        <v>664</v>
      </c>
      <c r="C12" s="33" t="s">
        <v>749</v>
      </c>
      <c r="D12" s="42" t="s">
        <v>121</v>
      </c>
      <c r="E12" s="118">
        <v>7.1</v>
      </c>
      <c r="F12" s="116" t="s">
        <v>29</v>
      </c>
      <c r="G12" s="116" t="s">
        <v>30</v>
      </c>
      <c r="H12" s="117" t="s">
        <v>416</v>
      </c>
      <c r="I12" s="116" t="s">
        <v>37</v>
      </c>
      <c r="J12" s="274">
        <v>13.25</v>
      </c>
      <c r="K12" s="253">
        <v>6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54.5</v>
      </c>
      <c r="P12" s="325">
        <f t="shared" si="2"/>
        <v>4</v>
      </c>
      <c r="Q12" s="325">
        <f t="shared" si="3"/>
        <v>58.5</v>
      </c>
      <c r="R12" s="325">
        <f t="shared" si="4"/>
        <v>9.75</v>
      </c>
      <c r="S12" s="325">
        <f t="shared" si="5"/>
        <v>4</v>
      </c>
      <c r="U12" s="253">
        <f t="shared" si="6"/>
        <v>6</v>
      </c>
    </row>
    <row r="13" spans="1:21">
      <c r="A13" s="116">
        <v>9</v>
      </c>
      <c r="B13" s="32" t="s">
        <v>612</v>
      </c>
      <c r="C13" s="33" t="s">
        <v>709</v>
      </c>
      <c r="D13" s="42" t="s">
        <v>66</v>
      </c>
      <c r="E13" s="118">
        <v>7.1</v>
      </c>
      <c r="F13" s="116" t="s">
        <v>29</v>
      </c>
      <c r="G13" s="116" t="s">
        <v>30</v>
      </c>
      <c r="H13" s="117" t="s">
        <v>416</v>
      </c>
      <c r="I13" s="116" t="s">
        <v>37</v>
      </c>
      <c r="J13" s="274">
        <v>12.75</v>
      </c>
      <c r="K13" s="253">
        <v>9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75.75</v>
      </c>
      <c r="P13" s="325">
        <f t="shared" si="2"/>
        <v>6</v>
      </c>
      <c r="Q13" s="325">
        <f t="shared" si="3"/>
        <v>81.75</v>
      </c>
      <c r="R13" s="325">
        <f t="shared" si="4"/>
        <v>11.68</v>
      </c>
      <c r="S13" s="325">
        <f t="shared" si="5"/>
        <v>2</v>
      </c>
      <c r="U13" s="253">
        <f t="shared" si="6"/>
        <v>7</v>
      </c>
    </row>
    <row r="14" spans="1:21">
      <c r="A14" s="116">
        <v>10</v>
      </c>
      <c r="B14" s="32" t="s">
        <v>617</v>
      </c>
      <c r="C14" s="33" t="s">
        <v>521</v>
      </c>
      <c r="D14" s="42" t="s">
        <v>530</v>
      </c>
      <c r="E14" s="118">
        <v>7.1</v>
      </c>
      <c r="F14" s="116" t="s">
        <v>29</v>
      </c>
      <c r="G14" s="116" t="s">
        <v>30</v>
      </c>
      <c r="H14" s="117" t="s">
        <v>416</v>
      </c>
      <c r="I14" s="116" t="s">
        <v>37</v>
      </c>
      <c r="J14" s="274">
        <v>12.25</v>
      </c>
      <c r="K14" s="253">
        <v>10</v>
      </c>
      <c r="L14" s="275" t="s">
        <v>20</v>
      </c>
      <c r="M14" s="244">
        <f t="shared" si="0"/>
        <v>1</v>
      </c>
      <c r="N14" s="303" t="s">
        <v>105</v>
      </c>
      <c r="O14" s="325">
        <f t="shared" si="1"/>
        <v>74.5</v>
      </c>
      <c r="P14" s="325">
        <f t="shared" si="2"/>
        <v>6.5</v>
      </c>
      <c r="Q14" s="325">
        <f t="shared" si="3"/>
        <v>81</v>
      </c>
      <c r="R14" s="325">
        <f t="shared" si="4"/>
        <v>11.57</v>
      </c>
      <c r="S14" s="325">
        <f t="shared" si="5"/>
        <v>3</v>
      </c>
      <c r="U14" s="253">
        <f t="shared" si="6"/>
        <v>7</v>
      </c>
    </row>
    <row r="15" spans="1:21">
      <c r="A15" s="116">
        <v>11</v>
      </c>
      <c r="B15" s="32" t="s">
        <v>783</v>
      </c>
      <c r="C15" s="33" t="s">
        <v>711</v>
      </c>
      <c r="D15" s="42" t="s">
        <v>466</v>
      </c>
      <c r="E15" s="118">
        <v>7.1</v>
      </c>
      <c r="F15" s="116" t="s">
        <v>29</v>
      </c>
      <c r="G15" s="116" t="s">
        <v>30</v>
      </c>
      <c r="H15" s="117" t="s">
        <v>416</v>
      </c>
      <c r="I15" s="116" t="s">
        <v>167</v>
      </c>
      <c r="J15" s="274">
        <v>12</v>
      </c>
      <c r="K15" s="253">
        <v>11</v>
      </c>
      <c r="L15" s="275" t="s">
        <v>20</v>
      </c>
      <c r="M15" s="244">
        <f t="shared" si="0"/>
        <v>1</v>
      </c>
      <c r="N15" s="303" t="s">
        <v>117</v>
      </c>
      <c r="O15" s="325">
        <f t="shared" si="1"/>
        <v>9.75</v>
      </c>
      <c r="P15" s="325">
        <f t="shared" si="2"/>
        <v>0</v>
      </c>
      <c r="Q15" s="325">
        <f t="shared" si="3"/>
        <v>9.75</v>
      </c>
      <c r="R15" s="325">
        <f t="shared" si="4"/>
        <v>3.25</v>
      </c>
      <c r="S15" s="325">
        <f t="shared" si="5"/>
        <v>11</v>
      </c>
      <c r="U15" s="253">
        <f t="shared" si="6"/>
        <v>3</v>
      </c>
    </row>
    <row r="16" spans="1:21">
      <c r="A16" s="116">
        <v>12</v>
      </c>
      <c r="B16" s="32" t="s">
        <v>208</v>
      </c>
      <c r="C16" s="33" t="s">
        <v>784</v>
      </c>
      <c r="D16" s="42" t="s">
        <v>479</v>
      </c>
      <c r="E16" s="118">
        <v>7.1</v>
      </c>
      <c r="F16" s="116" t="s">
        <v>29</v>
      </c>
      <c r="G16" s="116" t="s">
        <v>30</v>
      </c>
      <c r="H16" s="117" t="s">
        <v>416</v>
      </c>
      <c r="I16" s="116" t="s">
        <v>80</v>
      </c>
      <c r="J16" s="274">
        <v>11.5</v>
      </c>
      <c r="K16" s="253">
        <v>12</v>
      </c>
      <c r="L16" s="275" t="s">
        <v>20</v>
      </c>
      <c r="M16" s="244">
        <f t="shared" si="0"/>
        <v>1</v>
      </c>
      <c r="N16" s="303" t="s">
        <v>100</v>
      </c>
      <c r="O16" s="325">
        <f t="shared" si="1"/>
        <v>18</v>
      </c>
      <c r="P16" s="325">
        <f t="shared" si="2"/>
        <v>1.5</v>
      </c>
      <c r="Q16" s="325">
        <f t="shared" si="3"/>
        <v>19.5</v>
      </c>
      <c r="R16" s="325">
        <f t="shared" si="4"/>
        <v>4.88</v>
      </c>
      <c r="S16" s="325">
        <f t="shared" si="5"/>
        <v>8</v>
      </c>
      <c r="U16" s="253">
        <f t="shared" si="6"/>
        <v>4</v>
      </c>
    </row>
    <row r="17" spans="1:21">
      <c r="A17" s="116">
        <v>13</v>
      </c>
      <c r="B17" s="32" t="s">
        <v>657</v>
      </c>
      <c r="C17" s="33" t="s">
        <v>731</v>
      </c>
      <c r="D17" s="42" t="s">
        <v>240</v>
      </c>
      <c r="E17" s="118">
        <v>7.1</v>
      </c>
      <c r="F17" s="116" t="s">
        <v>29</v>
      </c>
      <c r="G17" s="116" t="s">
        <v>30</v>
      </c>
      <c r="H17" s="117" t="s">
        <v>416</v>
      </c>
      <c r="I17" s="116" t="s">
        <v>167</v>
      </c>
      <c r="J17" s="274">
        <v>11.5</v>
      </c>
      <c r="K17" s="253">
        <v>12</v>
      </c>
      <c r="L17" s="275" t="s">
        <v>20</v>
      </c>
      <c r="M17" s="244">
        <f t="shared" si="0"/>
        <v>1</v>
      </c>
      <c r="N17" s="304" t="s">
        <v>32</v>
      </c>
      <c r="O17" s="325">
        <f t="shared" si="1"/>
        <v>21.5</v>
      </c>
      <c r="P17" s="325">
        <f t="shared" si="2"/>
        <v>0.5</v>
      </c>
      <c r="Q17" s="325">
        <f t="shared" si="3"/>
        <v>22</v>
      </c>
      <c r="R17" s="325">
        <f t="shared" si="4"/>
        <v>5.5</v>
      </c>
      <c r="S17" s="325">
        <f t="shared" si="5"/>
        <v>6</v>
      </c>
      <c r="U17" s="253">
        <f t="shared" si="6"/>
        <v>4</v>
      </c>
    </row>
    <row r="18" spans="1:21">
      <c r="A18" s="116">
        <v>14</v>
      </c>
      <c r="B18" s="32" t="s">
        <v>459</v>
      </c>
      <c r="C18" s="235" t="s">
        <v>785</v>
      </c>
      <c r="D18" s="42" t="s">
        <v>538</v>
      </c>
      <c r="E18" s="118">
        <v>7.1</v>
      </c>
      <c r="F18" s="116" t="s">
        <v>29</v>
      </c>
      <c r="G18" s="116" t="s">
        <v>30</v>
      </c>
      <c r="H18" s="117" t="s">
        <v>416</v>
      </c>
      <c r="I18" s="116" t="s">
        <v>80</v>
      </c>
      <c r="J18" s="274">
        <v>11.25</v>
      </c>
      <c r="K18" s="253">
        <v>14</v>
      </c>
      <c r="L18" s="275" t="s">
        <v>20</v>
      </c>
      <c r="M18" s="244">
        <f t="shared" si="0"/>
        <v>1</v>
      </c>
      <c r="N18" s="303" t="s">
        <v>172</v>
      </c>
      <c r="O18" s="325">
        <f t="shared" si="1"/>
        <v>4</v>
      </c>
      <c r="P18" s="325">
        <f t="shared" si="2"/>
        <v>0</v>
      </c>
      <c r="Q18" s="325">
        <f t="shared" si="3"/>
        <v>4</v>
      </c>
      <c r="R18" s="325">
        <f t="shared" si="4"/>
        <v>1.33</v>
      </c>
      <c r="S18" s="325">
        <f t="shared" si="5"/>
        <v>13</v>
      </c>
      <c r="U18" s="253">
        <f t="shared" si="6"/>
        <v>3</v>
      </c>
    </row>
    <row r="19" spans="1:21">
      <c r="A19" s="116">
        <v>15</v>
      </c>
      <c r="B19" s="32" t="s">
        <v>579</v>
      </c>
      <c r="C19" s="33" t="s">
        <v>786</v>
      </c>
      <c r="D19" s="42" t="s">
        <v>201</v>
      </c>
      <c r="E19" s="118">
        <v>7.7</v>
      </c>
      <c r="F19" s="116" t="s">
        <v>29</v>
      </c>
      <c r="G19" s="116" t="s">
        <v>30</v>
      </c>
      <c r="H19" s="117" t="s">
        <v>416</v>
      </c>
      <c r="I19" s="116" t="s">
        <v>105</v>
      </c>
      <c r="J19" s="274">
        <v>11</v>
      </c>
      <c r="K19" s="253">
        <v>15</v>
      </c>
      <c r="L19" s="275" t="s">
        <v>20</v>
      </c>
      <c r="M19" s="244">
        <f t="shared" si="0"/>
        <v>1</v>
      </c>
      <c r="N19" s="303" t="s">
        <v>133</v>
      </c>
      <c r="O19" s="325">
        <f t="shared" si="1"/>
        <v>1</v>
      </c>
      <c r="P19" s="325">
        <f t="shared" si="2"/>
        <v>0</v>
      </c>
      <c r="Q19" s="325">
        <f t="shared" si="3"/>
        <v>1</v>
      </c>
      <c r="R19" s="325">
        <f t="shared" si="4"/>
        <v>1</v>
      </c>
      <c r="S19" s="325">
        <f t="shared" si="5"/>
        <v>15</v>
      </c>
      <c r="U19" s="253">
        <f t="shared" si="6"/>
        <v>1</v>
      </c>
    </row>
    <row r="20" spans="1:21">
      <c r="A20" s="116">
        <v>16</v>
      </c>
      <c r="B20" s="34" t="s">
        <v>156</v>
      </c>
      <c r="C20" s="35" t="s">
        <v>787</v>
      </c>
      <c r="D20" s="120" t="s">
        <v>423</v>
      </c>
      <c r="E20" s="121">
        <v>7.2</v>
      </c>
      <c r="F20" s="122" t="s">
        <v>29</v>
      </c>
      <c r="G20" s="122" t="s">
        <v>30</v>
      </c>
      <c r="H20" s="123" t="s">
        <v>416</v>
      </c>
      <c r="I20" s="286" t="s">
        <v>100</v>
      </c>
      <c r="J20" s="274">
        <v>10.75</v>
      </c>
      <c r="K20" s="253">
        <v>16</v>
      </c>
      <c r="L20" s="275" t="s">
        <v>20</v>
      </c>
      <c r="M20" s="244">
        <f t="shared" si="0"/>
        <v>1</v>
      </c>
      <c r="N20" s="304" t="s">
        <v>54</v>
      </c>
      <c r="O20" s="325">
        <f t="shared" si="1"/>
        <v>7</v>
      </c>
      <c r="P20" s="325">
        <f t="shared" si="2"/>
        <v>0</v>
      </c>
      <c r="Q20" s="325">
        <f t="shared" si="3"/>
        <v>7</v>
      </c>
      <c r="R20" s="325">
        <f t="shared" si="4"/>
        <v>3.5</v>
      </c>
      <c r="S20" s="325">
        <f t="shared" si="5"/>
        <v>10</v>
      </c>
      <c r="U20" s="253">
        <f t="shared" si="6"/>
        <v>2</v>
      </c>
    </row>
    <row r="21" spans="1:21">
      <c r="A21" s="116">
        <v>17</v>
      </c>
      <c r="B21" s="32" t="s">
        <v>743</v>
      </c>
      <c r="C21" s="36" t="s">
        <v>713</v>
      </c>
      <c r="D21" s="42" t="s">
        <v>240</v>
      </c>
      <c r="E21" s="118">
        <v>7.7</v>
      </c>
      <c r="F21" s="116" t="s">
        <v>29</v>
      </c>
      <c r="G21" s="116" t="s">
        <v>30</v>
      </c>
      <c r="H21" s="117" t="s">
        <v>416</v>
      </c>
      <c r="I21" s="116" t="s">
        <v>105</v>
      </c>
      <c r="J21" s="274">
        <v>10.75</v>
      </c>
      <c r="K21" s="253">
        <v>16</v>
      </c>
      <c r="L21" s="275" t="s">
        <v>20</v>
      </c>
      <c r="M21" s="244">
        <f t="shared" si="0"/>
        <v>1</v>
      </c>
      <c r="N21" s="303" t="s">
        <v>122</v>
      </c>
      <c r="O21" s="325">
        <f t="shared" si="1"/>
        <v>1</v>
      </c>
      <c r="P21" s="325">
        <f t="shared" si="2"/>
        <v>0</v>
      </c>
      <c r="Q21" s="325">
        <f t="shared" si="3"/>
        <v>1</v>
      </c>
      <c r="R21" s="325">
        <f t="shared" si="4"/>
        <v>1</v>
      </c>
      <c r="S21" s="325">
        <f t="shared" si="5"/>
        <v>15</v>
      </c>
      <c r="U21" s="253">
        <f t="shared" si="6"/>
        <v>1</v>
      </c>
    </row>
    <row r="22" spans="1:21">
      <c r="A22" s="116">
        <v>18</v>
      </c>
      <c r="B22" s="32" t="s">
        <v>741</v>
      </c>
      <c r="C22" s="33" t="s">
        <v>788</v>
      </c>
      <c r="D22" s="42" t="s">
        <v>789</v>
      </c>
      <c r="E22" s="118">
        <v>7.7</v>
      </c>
      <c r="F22" s="116" t="s">
        <v>29</v>
      </c>
      <c r="G22" s="116" t="s">
        <v>30</v>
      </c>
      <c r="H22" s="117" t="s">
        <v>416</v>
      </c>
      <c r="I22" s="116" t="s">
        <v>58</v>
      </c>
      <c r="J22" s="274">
        <v>10.5</v>
      </c>
      <c r="K22" s="253">
        <v>18</v>
      </c>
      <c r="L22" s="275" t="s">
        <v>20</v>
      </c>
      <c r="M22" s="244">
        <f t="shared" si="0"/>
        <v>1</v>
      </c>
      <c r="N22" s="302"/>
    </row>
    <row r="23" spans="1:21">
      <c r="A23" s="116">
        <v>19</v>
      </c>
      <c r="B23" s="32" t="s">
        <v>790</v>
      </c>
      <c r="C23" s="33" t="s">
        <v>723</v>
      </c>
      <c r="D23" s="42" t="s">
        <v>62</v>
      </c>
      <c r="E23" s="118">
        <v>7.7</v>
      </c>
      <c r="F23" s="116" t="s">
        <v>29</v>
      </c>
      <c r="G23" s="116" t="s">
        <v>30</v>
      </c>
      <c r="H23" s="117" t="s">
        <v>416</v>
      </c>
      <c r="I23" s="116" t="s">
        <v>105</v>
      </c>
      <c r="J23" s="274">
        <v>10.25</v>
      </c>
      <c r="K23" s="253">
        <v>19</v>
      </c>
      <c r="L23" s="275" t="s">
        <v>20</v>
      </c>
      <c r="M23" s="244">
        <f t="shared" si="0"/>
        <v>1</v>
      </c>
      <c r="N23" s="302"/>
    </row>
    <row r="24" spans="1:21">
      <c r="A24" s="116">
        <v>20</v>
      </c>
      <c r="B24" s="32" t="s">
        <v>752</v>
      </c>
      <c r="C24" s="33" t="s">
        <v>701</v>
      </c>
      <c r="D24" s="42" t="s">
        <v>84</v>
      </c>
      <c r="E24" s="118">
        <v>7.7</v>
      </c>
      <c r="F24" s="116" t="s">
        <v>29</v>
      </c>
      <c r="G24" s="116" t="s">
        <v>30</v>
      </c>
      <c r="H24" s="117" t="s">
        <v>416</v>
      </c>
      <c r="I24" s="116" t="s">
        <v>58</v>
      </c>
      <c r="J24" s="274">
        <v>10</v>
      </c>
      <c r="K24" s="253">
        <v>20</v>
      </c>
      <c r="L24" s="275" t="s">
        <v>21</v>
      </c>
      <c r="M24" s="244">
        <f t="shared" si="0"/>
        <v>0.5</v>
      </c>
      <c r="N24" s="302"/>
    </row>
    <row r="25" spans="1:21">
      <c r="A25" s="116">
        <v>21</v>
      </c>
      <c r="B25" s="32" t="s">
        <v>748</v>
      </c>
      <c r="C25" s="33" t="s">
        <v>721</v>
      </c>
      <c r="D25" s="42" t="s">
        <v>479</v>
      </c>
      <c r="E25" s="118">
        <v>7.1</v>
      </c>
      <c r="F25" s="116" t="s">
        <v>29</v>
      </c>
      <c r="G25" s="116" t="s">
        <v>30</v>
      </c>
      <c r="H25" s="117" t="s">
        <v>416</v>
      </c>
      <c r="I25" s="116" t="s">
        <v>37</v>
      </c>
      <c r="J25" s="274">
        <v>9.75</v>
      </c>
      <c r="K25" s="253">
        <v>21</v>
      </c>
      <c r="L25" s="275" t="s">
        <v>21</v>
      </c>
      <c r="M25" s="244">
        <f t="shared" si="0"/>
        <v>0.5</v>
      </c>
      <c r="N25" s="302"/>
    </row>
    <row r="26" spans="1:21">
      <c r="A26" s="116">
        <v>1</v>
      </c>
      <c r="B26" s="32" t="s">
        <v>43</v>
      </c>
      <c r="C26" s="37" t="s">
        <v>791</v>
      </c>
      <c r="D26" s="124" t="s">
        <v>792</v>
      </c>
      <c r="E26" s="125">
        <v>7.2</v>
      </c>
      <c r="F26" s="126" t="s">
        <v>29</v>
      </c>
      <c r="G26" s="126" t="s">
        <v>30</v>
      </c>
      <c r="H26" s="127" t="s">
        <v>416</v>
      </c>
      <c r="I26" s="287" t="s">
        <v>32</v>
      </c>
      <c r="J26" s="274">
        <v>9.25</v>
      </c>
      <c r="K26" s="253">
        <v>22</v>
      </c>
      <c r="L26" s="275" t="s">
        <v>21</v>
      </c>
      <c r="M26" s="244">
        <f t="shared" si="0"/>
        <v>0.5</v>
      </c>
      <c r="N26" s="302"/>
    </row>
    <row r="27" spans="1:21">
      <c r="A27" s="116">
        <v>2</v>
      </c>
      <c r="B27" s="32" t="s">
        <v>793</v>
      </c>
      <c r="C27" s="33" t="s">
        <v>214</v>
      </c>
      <c r="D27" s="42" t="s">
        <v>634</v>
      </c>
      <c r="E27" s="118">
        <v>7.1</v>
      </c>
      <c r="F27" s="116" t="s">
        <v>29</v>
      </c>
      <c r="G27" s="116" t="s">
        <v>30</v>
      </c>
      <c r="H27" s="117" t="s">
        <v>416</v>
      </c>
      <c r="I27" s="116" t="s">
        <v>37</v>
      </c>
      <c r="J27" s="274">
        <v>9</v>
      </c>
      <c r="K27" s="253">
        <v>23</v>
      </c>
      <c r="L27" s="275" t="s">
        <v>21</v>
      </c>
      <c r="M27" s="244">
        <f t="shared" si="0"/>
        <v>0.5</v>
      </c>
      <c r="N27" s="302"/>
    </row>
    <row r="28" spans="1:21">
      <c r="A28" s="116">
        <v>3</v>
      </c>
      <c r="B28" s="32" t="s">
        <v>40</v>
      </c>
      <c r="C28" s="33" t="s">
        <v>737</v>
      </c>
      <c r="D28" s="42" t="s">
        <v>584</v>
      </c>
      <c r="E28" s="118">
        <v>7.3</v>
      </c>
      <c r="F28" s="116" t="s">
        <v>29</v>
      </c>
      <c r="G28" s="116" t="s">
        <v>30</v>
      </c>
      <c r="H28" s="117" t="s">
        <v>416</v>
      </c>
      <c r="I28" s="116" t="s">
        <v>182</v>
      </c>
      <c r="J28" s="274">
        <v>9</v>
      </c>
      <c r="K28" s="253">
        <v>23</v>
      </c>
      <c r="L28" s="275" t="s">
        <v>21</v>
      </c>
      <c r="M28" s="244">
        <f t="shared" si="0"/>
        <v>0.5</v>
      </c>
      <c r="N28" s="302"/>
    </row>
    <row r="29" spans="1:21">
      <c r="A29" s="116">
        <v>4</v>
      </c>
      <c r="B29" s="32" t="s">
        <v>654</v>
      </c>
      <c r="C29" s="33" t="s">
        <v>715</v>
      </c>
      <c r="D29" s="42" t="s">
        <v>548</v>
      </c>
      <c r="E29" s="118">
        <v>7.7</v>
      </c>
      <c r="F29" s="116" t="s">
        <v>29</v>
      </c>
      <c r="G29" s="116" t="s">
        <v>30</v>
      </c>
      <c r="H29" s="117" t="s">
        <v>416</v>
      </c>
      <c r="I29" s="116" t="s">
        <v>58</v>
      </c>
      <c r="J29" s="274">
        <v>8.75</v>
      </c>
      <c r="K29" s="253">
        <v>25</v>
      </c>
      <c r="L29" s="275" t="s">
        <v>21</v>
      </c>
      <c r="M29" s="244">
        <f t="shared" si="0"/>
        <v>0.5</v>
      </c>
      <c r="N29" s="302"/>
    </row>
    <row r="30" spans="1:21">
      <c r="A30" s="116">
        <v>5</v>
      </c>
      <c r="B30" s="32" t="s">
        <v>604</v>
      </c>
      <c r="C30" s="33" t="s">
        <v>553</v>
      </c>
      <c r="D30" s="42" t="s">
        <v>281</v>
      </c>
      <c r="E30" s="118">
        <v>7.7</v>
      </c>
      <c r="F30" s="116" t="s">
        <v>29</v>
      </c>
      <c r="G30" s="116" t="s">
        <v>30</v>
      </c>
      <c r="H30" s="117" t="s">
        <v>416</v>
      </c>
      <c r="I30" s="116" t="s">
        <v>105</v>
      </c>
      <c r="J30" s="274">
        <v>8</v>
      </c>
      <c r="K30" s="253">
        <v>26</v>
      </c>
      <c r="L30" s="275" t="s">
        <v>21</v>
      </c>
      <c r="M30" s="244">
        <f t="shared" si="0"/>
        <v>0.5</v>
      </c>
      <c r="N30" s="302"/>
    </row>
    <row r="31" spans="1:21">
      <c r="A31" s="116">
        <v>6</v>
      </c>
      <c r="B31" s="32" t="s">
        <v>554</v>
      </c>
      <c r="C31" s="33" t="s">
        <v>735</v>
      </c>
      <c r="D31" s="42" t="s">
        <v>736</v>
      </c>
      <c r="E31" s="118">
        <v>7.7</v>
      </c>
      <c r="F31" s="116" t="s">
        <v>29</v>
      </c>
      <c r="G31" s="116" t="s">
        <v>30</v>
      </c>
      <c r="H31" s="117" t="s">
        <v>416</v>
      </c>
      <c r="I31" s="116" t="s">
        <v>58</v>
      </c>
      <c r="J31" s="274">
        <v>7.75</v>
      </c>
      <c r="K31" s="253">
        <v>27</v>
      </c>
      <c r="L31" s="275" t="s">
        <v>21</v>
      </c>
      <c r="M31" s="244">
        <f t="shared" si="0"/>
        <v>0.5</v>
      </c>
      <c r="N31" s="302"/>
    </row>
    <row r="32" spans="1:21">
      <c r="A32" s="116">
        <v>7</v>
      </c>
      <c r="B32" s="32" t="s">
        <v>293</v>
      </c>
      <c r="C32" s="33" t="s">
        <v>568</v>
      </c>
      <c r="D32" s="42" t="s">
        <v>278</v>
      </c>
      <c r="E32" s="118">
        <v>7.4</v>
      </c>
      <c r="F32" s="116" t="s">
        <v>72</v>
      </c>
      <c r="G32" s="116" t="s">
        <v>73</v>
      </c>
      <c r="H32" s="117" t="s">
        <v>416</v>
      </c>
      <c r="I32" s="116" t="s">
        <v>74</v>
      </c>
      <c r="J32" s="274">
        <v>7.25</v>
      </c>
      <c r="K32" s="253">
        <v>28</v>
      </c>
      <c r="L32" s="275" t="s">
        <v>21</v>
      </c>
      <c r="M32" s="244">
        <f t="shared" si="0"/>
        <v>0.5</v>
      </c>
      <c r="N32" s="302"/>
    </row>
    <row r="33" spans="1:14">
      <c r="A33" s="116">
        <v>8</v>
      </c>
      <c r="B33" s="32" t="s">
        <v>794</v>
      </c>
      <c r="C33" s="33" t="s">
        <v>547</v>
      </c>
      <c r="D33" s="42" t="s">
        <v>548</v>
      </c>
      <c r="E33" s="118">
        <v>7.7</v>
      </c>
      <c r="F33" s="116" t="s">
        <v>29</v>
      </c>
      <c r="G33" s="116" t="s">
        <v>30</v>
      </c>
      <c r="H33" s="117" t="s">
        <v>416</v>
      </c>
      <c r="I33" s="116" t="s">
        <v>105</v>
      </c>
      <c r="J33" s="274">
        <v>7</v>
      </c>
      <c r="K33" s="253">
        <v>29</v>
      </c>
      <c r="L33" s="275" t="s">
        <v>21</v>
      </c>
      <c r="M33" s="244">
        <f t="shared" si="0"/>
        <v>0.5</v>
      </c>
      <c r="N33" s="302"/>
    </row>
    <row r="34" spans="1:14">
      <c r="A34" s="116">
        <v>9</v>
      </c>
      <c r="B34" s="32" t="s">
        <v>114</v>
      </c>
      <c r="C34" s="33" t="s">
        <v>725</v>
      </c>
      <c r="D34" s="42" t="s">
        <v>726</v>
      </c>
      <c r="E34" s="118">
        <v>7.4</v>
      </c>
      <c r="F34" s="116" t="s">
        <v>29</v>
      </c>
      <c r="G34" s="116" t="s">
        <v>30</v>
      </c>
      <c r="H34" s="117" t="s">
        <v>416</v>
      </c>
      <c r="I34" s="116" t="s">
        <v>182</v>
      </c>
      <c r="J34" s="274">
        <v>6.75</v>
      </c>
      <c r="K34" s="253">
        <v>30</v>
      </c>
      <c r="L34" s="275" t="s">
        <v>21</v>
      </c>
      <c r="M34" s="244">
        <f t="shared" si="0"/>
        <v>0.5</v>
      </c>
      <c r="N34" s="302"/>
    </row>
    <row r="35" spans="1:14">
      <c r="A35" s="116">
        <v>10</v>
      </c>
      <c r="B35" s="32" t="s">
        <v>329</v>
      </c>
      <c r="C35" s="37" t="s">
        <v>795</v>
      </c>
      <c r="D35" s="124" t="s">
        <v>358</v>
      </c>
      <c r="E35" s="125">
        <v>7.2</v>
      </c>
      <c r="F35" s="126" t="s">
        <v>29</v>
      </c>
      <c r="G35" s="126" t="s">
        <v>30</v>
      </c>
      <c r="H35" s="127" t="s">
        <v>416</v>
      </c>
      <c r="I35" s="287" t="s">
        <v>100</v>
      </c>
      <c r="J35" s="274">
        <v>6.5</v>
      </c>
      <c r="K35" s="253">
        <v>31</v>
      </c>
      <c r="L35" s="275" t="s">
        <v>21</v>
      </c>
      <c r="M35" s="244">
        <f t="shared" si="0"/>
        <v>0.5</v>
      </c>
      <c r="N35" s="302"/>
    </row>
    <row r="36" spans="1:14">
      <c r="A36" s="116">
        <v>11</v>
      </c>
      <c r="B36" s="32" t="s">
        <v>448</v>
      </c>
      <c r="C36" s="37" t="s">
        <v>796</v>
      </c>
      <c r="D36" s="124" t="s">
        <v>797</v>
      </c>
      <c r="E36" s="125">
        <v>7.2</v>
      </c>
      <c r="F36" s="126" t="s">
        <v>53</v>
      </c>
      <c r="G36" s="126" t="s">
        <v>30</v>
      </c>
      <c r="H36" s="127" t="s">
        <v>416</v>
      </c>
      <c r="I36" s="287" t="s">
        <v>32</v>
      </c>
      <c r="J36" s="274">
        <v>4.75</v>
      </c>
      <c r="K36" s="253">
        <v>32</v>
      </c>
      <c r="L36" s="275"/>
      <c r="M36" s="244">
        <f t="shared" si="0"/>
        <v>0</v>
      </c>
      <c r="N36" s="302"/>
    </row>
    <row r="37" spans="1:14">
      <c r="A37" s="116">
        <v>12</v>
      </c>
      <c r="B37" s="32" t="s">
        <v>144</v>
      </c>
      <c r="C37" s="37" t="s">
        <v>566</v>
      </c>
      <c r="D37" s="124" t="s">
        <v>567</v>
      </c>
      <c r="E37" s="125">
        <v>7.2</v>
      </c>
      <c r="F37" s="126" t="s">
        <v>29</v>
      </c>
      <c r="G37" s="126" t="s">
        <v>30</v>
      </c>
      <c r="H37" s="127" t="s">
        <v>416</v>
      </c>
      <c r="I37" s="287" t="s">
        <v>117</v>
      </c>
      <c r="J37" s="274">
        <v>4.5</v>
      </c>
      <c r="K37" s="253">
        <v>33</v>
      </c>
      <c r="L37" s="275"/>
      <c r="M37" s="244">
        <f t="shared" si="0"/>
        <v>0</v>
      </c>
      <c r="N37" s="302"/>
    </row>
    <row r="38" spans="1:14">
      <c r="A38" s="116">
        <v>13</v>
      </c>
      <c r="B38" s="32" t="s">
        <v>453</v>
      </c>
      <c r="C38" s="33" t="s">
        <v>535</v>
      </c>
      <c r="D38" s="42" t="s">
        <v>536</v>
      </c>
      <c r="E38" s="118">
        <v>7.1</v>
      </c>
      <c r="F38" s="116" t="s">
        <v>29</v>
      </c>
      <c r="G38" s="116" t="s">
        <v>30</v>
      </c>
      <c r="H38" s="117" t="s">
        <v>416</v>
      </c>
      <c r="I38" s="116" t="s">
        <v>182</v>
      </c>
      <c r="J38" s="274">
        <v>4.25</v>
      </c>
      <c r="K38" s="253">
        <v>34</v>
      </c>
      <c r="L38" s="275"/>
      <c r="M38" s="244">
        <f t="shared" si="0"/>
        <v>0</v>
      </c>
      <c r="N38" s="302"/>
    </row>
    <row r="39" spans="1:14">
      <c r="A39" s="116">
        <v>14</v>
      </c>
      <c r="B39" s="32" t="s">
        <v>50</v>
      </c>
      <c r="C39" s="33" t="s">
        <v>574</v>
      </c>
      <c r="D39" s="42" t="s">
        <v>121</v>
      </c>
      <c r="E39" s="118">
        <v>7.1</v>
      </c>
      <c r="F39" s="116" t="s">
        <v>29</v>
      </c>
      <c r="G39" s="116" t="s">
        <v>30</v>
      </c>
      <c r="H39" s="117" t="s">
        <v>416</v>
      </c>
      <c r="I39" s="116" t="s">
        <v>80</v>
      </c>
      <c r="J39" s="274">
        <v>4.25</v>
      </c>
      <c r="K39" s="253">
        <v>34</v>
      </c>
      <c r="L39" s="275"/>
      <c r="M39" s="244">
        <f t="shared" si="0"/>
        <v>0</v>
      </c>
      <c r="N39" s="302"/>
    </row>
    <row r="40" spans="1:14">
      <c r="A40" s="116">
        <v>15</v>
      </c>
      <c r="B40" s="32" t="s">
        <v>89</v>
      </c>
      <c r="C40" s="33" t="s">
        <v>798</v>
      </c>
      <c r="D40" s="42" t="s">
        <v>88</v>
      </c>
      <c r="E40" s="118">
        <v>7.4</v>
      </c>
      <c r="F40" s="116" t="s">
        <v>29</v>
      </c>
      <c r="G40" s="116" t="s">
        <v>30</v>
      </c>
      <c r="H40" s="117" t="s">
        <v>416</v>
      </c>
      <c r="I40" s="116" t="s">
        <v>182</v>
      </c>
      <c r="J40" s="274">
        <v>4</v>
      </c>
      <c r="K40" s="253">
        <v>36</v>
      </c>
      <c r="L40" s="275"/>
      <c r="M40" s="244">
        <f t="shared" si="0"/>
        <v>0</v>
      </c>
      <c r="N40" s="302"/>
    </row>
    <row r="41" spans="1:14">
      <c r="A41" s="116">
        <v>16</v>
      </c>
      <c r="B41" s="32" t="s">
        <v>296</v>
      </c>
      <c r="C41" s="37" t="s">
        <v>214</v>
      </c>
      <c r="D41" s="124" t="s">
        <v>778</v>
      </c>
      <c r="E41" s="125">
        <v>7.2</v>
      </c>
      <c r="F41" s="126" t="s">
        <v>29</v>
      </c>
      <c r="G41" s="126" t="s">
        <v>30</v>
      </c>
      <c r="H41" s="127" t="s">
        <v>416</v>
      </c>
      <c r="I41" s="287" t="s">
        <v>54</v>
      </c>
      <c r="J41" s="274">
        <v>4</v>
      </c>
      <c r="K41" s="253">
        <v>36</v>
      </c>
      <c r="L41" s="275"/>
      <c r="M41" s="244">
        <f t="shared" si="0"/>
        <v>0</v>
      </c>
      <c r="N41" s="302"/>
    </row>
    <row r="42" spans="1:14">
      <c r="A42" s="116">
        <v>17</v>
      </c>
      <c r="B42" s="32" t="s">
        <v>168</v>
      </c>
      <c r="C42" s="37" t="s">
        <v>799</v>
      </c>
      <c r="D42" s="124" t="s">
        <v>800</v>
      </c>
      <c r="E42" s="125">
        <v>7.3</v>
      </c>
      <c r="F42" s="126" t="s">
        <v>29</v>
      </c>
      <c r="G42" s="126" t="s">
        <v>30</v>
      </c>
      <c r="H42" s="127" t="s">
        <v>416</v>
      </c>
      <c r="I42" s="287" t="s">
        <v>32</v>
      </c>
      <c r="J42" s="274">
        <v>4</v>
      </c>
      <c r="K42" s="253">
        <v>36</v>
      </c>
      <c r="L42" s="275"/>
      <c r="M42" s="244">
        <f t="shared" si="0"/>
        <v>0</v>
      </c>
      <c r="N42" s="302"/>
    </row>
    <row r="43" spans="1:14">
      <c r="A43" s="116">
        <v>18</v>
      </c>
      <c r="B43" s="34" t="s">
        <v>692</v>
      </c>
      <c r="C43" s="36" t="s">
        <v>728</v>
      </c>
      <c r="D43" s="128" t="s">
        <v>314</v>
      </c>
      <c r="E43" s="129">
        <v>7.1</v>
      </c>
      <c r="F43" s="130" t="s">
        <v>29</v>
      </c>
      <c r="G43" s="130" t="s">
        <v>30</v>
      </c>
      <c r="H43" s="119" t="s">
        <v>416</v>
      </c>
      <c r="I43" s="130" t="s">
        <v>37</v>
      </c>
      <c r="J43" s="274">
        <v>3.75</v>
      </c>
      <c r="K43" s="253">
        <v>39</v>
      </c>
      <c r="L43" s="275"/>
      <c r="M43" s="244">
        <f t="shared" si="0"/>
        <v>0</v>
      </c>
      <c r="N43" s="302"/>
    </row>
    <row r="44" spans="1:14">
      <c r="A44" s="116">
        <v>1</v>
      </c>
      <c r="B44" s="32" t="s">
        <v>432</v>
      </c>
      <c r="C44" s="33" t="s">
        <v>801</v>
      </c>
      <c r="D44" s="42" t="s">
        <v>802</v>
      </c>
      <c r="E44" s="118">
        <v>7.2</v>
      </c>
      <c r="F44" s="116" t="s">
        <v>72</v>
      </c>
      <c r="G44" s="116" t="s">
        <v>73</v>
      </c>
      <c r="H44" s="117" t="s">
        <v>416</v>
      </c>
      <c r="I44" s="116" t="s">
        <v>74</v>
      </c>
      <c r="J44" s="274">
        <v>3.75</v>
      </c>
      <c r="K44" s="253">
        <v>39</v>
      </c>
      <c r="L44" s="275"/>
      <c r="M44" s="244">
        <f t="shared" si="0"/>
        <v>0</v>
      </c>
      <c r="N44" s="302"/>
    </row>
    <row r="45" spans="1:14">
      <c r="A45" s="116">
        <v>2</v>
      </c>
      <c r="B45" s="32" t="s">
        <v>719</v>
      </c>
      <c r="C45" s="33" t="s">
        <v>525</v>
      </c>
      <c r="D45" s="42" t="s">
        <v>526</v>
      </c>
      <c r="E45" s="118">
        <v>7.1</v>
      </c>
      <c r="F45" s="116" t="s">
        <v>29</v>
      </c>
      <c r="G45" s="116" t="s">
        <v>30</v>
      </c>
      <c r="H45" s="117" t="s">
        <v>416</v>
      </c>
      <c r="I45" s="116" t="s">
        <v>167</v>
      </c>
      <c r="J45" s="274">
        <v>3.75</v>
      </c>
      <c r="K45" s="253">
        <v>39</v>
      </c>
      <c r="L45" s="275"/>
      <c r="M45" s="295"/>
      <c r="N45" s="302"/>
    </row>
    <row r="46" spans="1:14">
      <c r="A46" s="116">
        <v>3</v>
      </c>
      <c r="B46" s="32" t="s">
        <v>59</v>
      </c>
      <c r="C46" s="37" t="s">
        <v>518</v>
      </c>
      <c r="D46" s="124" t="s">
        <v>519</v>
      </c>
      <c r="E46" s="125">
        <v>7.2</v>
      </c>
      <c r="F46" s="126" t="s">
        <v>29</v>
      </c>
      <c r="G46" s="126" t="s">
        <v>30</v>
      </c>
      <c r="H46" s="127" t="s">
        <v>416</v>
      </c>
      <c r="I46" s="287" t="s">
        <v>117</v>
      </c>
      <c r="J46" s="274">
        <v>3.5</v>
      </c>
      <c r="K46" s="253">
        <v>42</v>
      </c>
      <c r="L46" s="275"/>
      <c r="M46" s="295"/>
      <c r="N46" s="302"/>
    </row>
    <row r="47" spans="1:14">
      <c r="A47" s="116">
        <v>4</v>
      </c>
      <c r="B47" s="32" t="s">
        <v>220</v>
      </c>
      <c r="C47" s="37" t="s">
        <v>803</v>
      </c>
      <c r="D47" s="124" t="s">
        <v>804</v>
      </c>
      <c r="E47" s="125">
        <v>7.4</v>
      </c>
      <c r="F47" s="126" t="s">
        <v>29</v>
      </c>
      <c r="G47" s="126" t="s">
        <v>30</v>
      </c>
      <c r="H47" s="127" t="s">
        <v>416</v>
      </c>
      <c r="I47" s="287" t="s">
        <v>32</v>
      </c>
      <c r="J47" s="274">
        <v>3.5</v>
      </c>
      <c r="K47" s="253">
        <v>42</v>
      </c>
      <c r="L47" s="275"/>
      <c r="M47" s="295"/>
      <c r="N47" s="302"/>
    </row>
    <row r="48" spans="1:14">
      <c r="A48" s="116">
        <v>5</v>
      </c>
      <c r="B48" s="32" t="s">
        <v>390</v>
      </c>
      <c r="C48" s="37" t="s">
        <v>755</v>
      </c>
      <c r="D48" s="124" t="s">
        <v>606</v>
      </c>
      <c r="E48" s="125">
        <v>7.2</v>
      </c>
      <c r="F48" s="126" t="s">
        <v>29</v>
      </c>
      <c r="G48" s="126" t="s">
        <v>30</v>
      </c>
      <c r="H48" s="127" t="s">
        <v>416</v>
      </c>
      <c r="I48" s="287" t="s">
        <v>54</v>
      </c>
      <c r="J48" s="274">
        <v>3</v>
      </c>
      <c r="K48" s="253">
        <v>44</v>
      </c>
      <c r="L48" s="275"/>
      <c r="M48" s="295"/>
      <c r="N48" s="302"/>
    </row>
    <row r="49" spans="1:14">
      <c r="A49" s="116">
        <v>6</v>
      </c>
      <c r="B49" s="32" t="s">
        <v>562</v>
      </c>
      <c r="C49" s="33" t="s">
        <v>557</v>
      </c>
      <c r="D49" s="42" t="s">
        <v>538</v>
      </c>
      <c r="E49" s="118">
        <v>7.7</v>
      </c>
      <c r="F49" s="116" t="s">
        <v>29</v>
      </c>
      <c r="G49" s="116" t="s">
        <v>30</v>
      </c>
      <c r="H49" s="117" t="s">
        <v>416</v>
      </c>
      <c r="I49" s="116" t="s">
        <v>58</v>
      </c>
      <c r="J49" s="274">
        <v>3</v>
      </c>
      <c r="K49" s="253">
        <v>44</v>
      </c>
      <c r="L49" s="275"/>
      <c r="M49" s="295"/>
      <c r="N49" s="302"/>
    </row>
    <row r="50" spans="1:14">
      <c r="A50" s="116">
        <v>7</v>
      </c>
      <c r="B50" s="32" t="s">
        <v>130</v>
      </c>
      <c r="C50" s="33" t="s">
        <v>805</v>
      </c>
      <c r="D50" s="42" t="s">
        <v>804</v>
      </c>
      <c r="E50" s="118">
        <v>7.3</v>
      </c>
      <c r="F50" s="116" t="s">
        <v>29</v>
      </c>
      <c r="G50" s="116" t="s">
        <v>30</v>
      </c>
      <c r="H50" s="117" t="s">
        <v>416</v>
      </c>
      <c r="I50" s="116" t="s">
        <v>230</v>
      </c>
      <c r="J50" s="274">
        <v>3</v>
      </c>
      <c r="K50" s="253">
        <v>44</v>
      </c>
      <c r="L50" s="275"/>
      <c r="M50" s="295"/>
      <c r="N50" s="302"/>
    </row>
    <row r="51" spans="1:14">
      <c r="A51" s="116">
        <v>8</v>
      </c>
      <c r="B51" s="32" t="s">
        <v>238</v>
      </c>
      <c r="C51" s="33" t="s">
        <v>541</v>
      </c>
      <c r="D51" s="42" t="s">
        <v>806</v>
      </c>
      <c r="E51" s="118">
        <v>7.4</v>
      </c>
      <c r="F51" s="116" t="s">
        <v>72</v>
      </c>
      <c r="G51" s="116" t="s">
        <v>73</v>
      </c>
      <c r="H51" s="117" t="s">
        <v>416</v>
      </c>
      <c r="I51" s="116" t="s">
        <v>74</v>
      </c>
      <c r="J51" s="274">
        <v>3</v>
      </c>
      <c r="K51" s="253">
        <v>44</v>
      </c>
      <c r="L51" s="275"/>
      <c r="M51" s="295"/>
      <c r="N51" s="302"/>
    </row>
    <row r="52" spans="1:14">
      <c r="A52" s="116">
        <v>9</v>
      </c>
      <c r="B52" s="32" t="s">
        <v>139</v>
      </c>
      <c r="C52" s="33" t="s">
        <v>807</v>
      </c>
      <c r="D52" s="42" t="s">
        <v>808</v>
      </c>
      <c r="E52" s="118">
        <v>7.1</v>
      </c>
      <c r="F52" s="116" t="s">
        <v>29</v>
      </c>
      <c r="G52" s="116" t="s">
        <v>30</v>
      </c>
      <c r="H52" s="117" t="s">
        <v>416</v>
      </c>
      <c r="I52" s="116" t="s">
        <v>80</v>
      </c>
      <c r="J52" s="274">
        <v>2.25</v>
      </c>
      <c r="K52" s="253">
        <v>48</v>
      </c>
      <c r="L52" s="275"/>
      <c r="M52" s="295"/>
      <c r="N52" s="302"/>
    </row>
    <row r="53" spans="1:14">
      <c r="A53" s="116">
        <v>10</v>
      </c>
      <c r="B53" s="32" t="s">
        <v>33</v>
      </c>
      <c r="C53" s="37" t="s">
        <v>809</v>
      </c>
      <c r="D53" s="124" t="s">
        <v>240</v>
      </c>
      <c r="E53" s="125">
        <v>7.3</v>
      </c>
      <c r="F53" s="126" t="s">
        <v>29</v>
      </c>
      <c r="G53" s="126" t="s">
        <v>30</v>
      </c>
      <c r="H53" s="127" t="s">
        <v>416</v>
      </c>
      <c r="I53" s="287" t="s">
        <v>172</v>
      </c>
      <c r="J53" s="274">
        <v>1.75</v>
      </c>
      <c r="K53" s="253">
        <v>49</v>
      </c>
      <c r="L53" s="275"/>
      <c r="M53" s="295"/>
      <c r="N53" s="302"/>
    </row>
    <row r="54" spans="1:14">
      <c r="A54" s="116">
        <v>11</v>
      </c>
      <c r="B54" s="32" t="s">
        <v>119</v>
      </c>
      <c r="C54" s="33" t="s">
        <v>810</v>
      </c>
      <c r="D54" s="42" t="s">
        <v>104</v>
      </c>
      <c r="E54" s="118">
        <v>7.1</v>
      </c>
      <c r="F54" s="116" t="s">
        <v>29</v>
      </c>
      <c r="G54" s="116" t="s">
        <v>164</v>
      </c>
      <c r="H54" s="117" t="s">
        <v>416</v>
      </c>
      <c r="I54" s="116" t="s">
        <v>93</v>
      </c>
      <c r="J54" s="274">
        <v>1.75</v>
      </c>
      <c r="K54" s="253">
        <v>49</v>
      </c>
      <c r="L54" s="275"/>
      <c r="M54" s="295"/>
      <c r="N54" s="302"/>
    </row>
    <row r="55" spans="1:14">
      <c r="A55" s="116">
        <v>12</v>
      </c>
      <c r="B55" s="32" t="s">
        <v>474</v>
      </c>
      <c r="C55" s="37" t="s">
        <v>767</v>
      </c>
      <c r="D55" s="124" t="s">
        <v>212</v>
      </c>
      <c r="E55" s="125">
        <v>7.3</v>
      </c>
      <c r="F55" s="126" t="s">
        <v>29</v>
      </c>
      <c r="G55" s="126" t="s">
        <v>30</v>
      </c>
      <c r="H55" s="127" t="s">
        <v>416</v>
      </c>
      <c r="I55" s="287" t="s">
        <v>117</v>
      </c>
      <c r="J55" s="274">
        <v>1.75</v>
      </c>
      <c r="K55" s="253">
        <v>49</v>
      </c>
      <c r="L55" s="275"/>
      <c r="M55" s="295"/>
      <c r="N55" s="302"/>
    </row>
    <row r="56" spans="1:14">
      <c r="A56" s="116">
        <v>13</v>
      </c>
      <c r="B56" s="32" t="s">
        <v>177</v>
      </c>
      <c r="C56" s="33" t="s">
        <v>811</v>
      </c>
      <c r="D56" s="42" t="s">
        <v>653</v>
      </c>
      <c r="E56" s="118">
        <v>7.3</v>
      </c>
      <c r="F56" s="116" t="s">
        <v>29</v>
      </c>
      <c r="G56" s="116" t="s">
        <v>164</v>
      </c>
      <c r="H56" s="117" t="s">
        <v>416</v>
      </c>
      <c r="I56" s="116" t="s">
        <v>93</v>
      </c>
      <c r="J56" s="274">
        <v>1.5</v>
      </c>
      <c r="K56" s="253">
        <v>52</v>
      </c>
      <c r="L56" s="275"/>
      <c r="M56" s="295"/>
      <c r="N56" s="302"/>
    </row>
    <row r="57" spans="1:14">
      <c r="A57" s="116">
        <v>14</v>
      </c>
      <c r="B57" s="32" t="s">
        <v>147</v>
      </c>
      <c r="C57" s="37" t="s">
        <v>551</v>
      </c>
      <c r="D57" s="124" t="s">
        <v>479</v>
      </c>
      <c r="E57" s="125">
        <v>7.2</v>
      </c>
      <c r="F57" s="126" t="s">
        <v>29</v>
      </c>
      <c r="G57" s="126" t="s">
        <v>30</v>
      </c>
      <c r="H57" s="127" t="s">
        <v>416</v>
      </c>
      <c r="I57" s="287" t="s">
        <v>172</v>
      </c>
      <c r="J57" s="274">
        <v>1.25</v>
      </c>
      <c r="K57" s="253">
        <v>53</v>
      </c>
      <c r="L57" s="275"/>
      <c r="M57" s="295"/>
      <c r="N57" s="302"/>
    </row>
    <row r="58" spans="1:14">
      <c r="A58" s="116">
        <v>15</v>
      </c>
      <c r="B58" s="32" t="s">
        <v>26</v>
      </c>
      <c r="C58" s="33" t="s">
        <v>812</v>
      </c>
      <c r="D58" s="42" t="s">
        <v>813</v>
      </c>
      <c r="E58" s="118">
        <v>7.3</v>
      </c>
      <c r="F58" s="116" t="s">
        <v>29</v>
      </c>
      <c r="G58" s="116" t="s">
        <v>53</v>
      </c>
      <c r="H58" s="117" t="s">
        <v>416</v>
      </c>
      <c r="I58" s="116" t="s">
        <v>230</v>
      </c>
      <c r="J58" s="274">
        <v>1.25</v>
      </c>
      <c r="K58" s="253">
        <v>53</v>
      </c>
      <c r="L58" s="275"/>
      <c r="M58" s="295"/>
      <c r="N58" s="302"/>
    </row>
    <row r="59" spans="1:14">
      <c r="A59" s="116">
        <v>16</v>
      </c>
      <c r="B59" s="32" t="s">
        <v>284</v>
      </c>
      <c r="C59" s="37" t="s">
        <v>745</v>
      </c>
      <c r="D59" s="124" t="s">
        <v>510</v>
      </c>
      <c r="E59" s="125">
        <v>7.1</v>
      </c>
      <c r="F59" s="126" t="s">
        <v>29</v>
      </c>
      <c r="G59" s="126" t="s">
        <v>30</v>
      </c>
      <c r="H59" s="127" t="s">
        <v>416</v>
      </c>
      <c r="I59" s="287" t="s">
        <v>172</v>
      </c>
      <c r="J59" s="274">
        <v>1</v>
      </c>
      <c r="K59" s="253">
        <v>55</v>
      </c>
      <c r="L59" s="275"/>
      <c r="M59" s="295"/>
      <c r="N59" s="302"/>
    </row>
    <row r="60" spans="1:14">
      <c r="A60" s="116">
        <v>17</v>
      </c>
      <c r="B60" s="32" t="s">
        <v>142</v>
      </c>
      <c r="C60" s="37" t="s">
        <v>814</v>
      </c>
      <c r="D60" s="124" t="s">
        <v>815</v>
      </c>
      <c r="E60" s="125">
        <v>7.1</v>
      </c>
      <c r="F60" s="126" t="s">
        <v>53</v>
      </c>
      <c r="G60" s="126" t="s">
        <v>30</v>
      </c>
      <c r="H60" s="127" t="s">
        <v>416</v>
      </c>
      <c r="I60" s="287" t="s">
        <v>133</v>
      </c>
      <c r="J60" s="274">
        <v>1</v>
      </c>
      <c r="K60" s="253">
        <v>55</v>
      </c>
      <c r="L60" s="275"/>
      <c r="M60" s="295"/>
      <c r="N60" s="302"/>
    </row>
    <row r="61" spans="1:14">
      <c r="A61" s="116">
        <v>18</v>
      </c>
      <c r="B61" s="32" t="s">
        <v>494</v>
      </c>
      <c r="C61" s="33" t="s">
        <v>146</v>
      </c>
      <c r="D61" s="124" t="s">
        <v>132</v>
      </c>
      <c r="E61" s="125">
        <v>7.2</v>
      </c>
      <c r="F61" s="126" t="s">
        <v>29</v>
      </c>
      <c r="G61" s="126" t="s">
        <v>30</v>
      </c>
      <c r="H61" s="127" t="s">
        <v>416</v>
      </c>
      <c r="I61" s="287" t="s">
        <v>122</v>
      </c>
      <c r="J61" s="274">
        <v>1</v>
      </c>
      <c r="K61" s="253">
        <v>55</v>
      </c>
      <c r="L61" s="275"/>
      <c r="M61" s="295"/>
      <c r="N61" s="302"/>
    </row>
    <row r="62" spans="1:14">
      <c r="A62" s="116">
        <v>19</v>
      </c>
      <c r="B62" s="32" t="s">
        <v>99</v>
      </c>
      <c r="C62" s="33" t="s">
        <v>816</v>
      </c>
      <c r="D62" s="42" t="s">
        <v>42</v>
      </c>
      <c r="E62" s="118">
        <v>7.2</v>
      </c>
      <c r="F62" s="116" t="s">
        <v>29</v>
      </c>
      <c r="G62" s="116" t="s">
        <v>30</v>
      </c>
      <c r="H62" s="117" t="s">
        <v>416</v>
      </c>
      <c r="I62" s="116" t="s">
        <v>182</v>
      </c>
      <c r="J62" s="274">
        <v>1</v>
      </c>
      <c r="K62" s="253">
        <v>55</v>
      </c>
      <c r="L62" s="275"/>
      <c r="M62" s="295"/>
      <c r="N62" s="302"/>
    </row>
    <row r="63" spans="1:14">
      <c r="A63" s="116">
        <v>20</v>
      </c>
      <c r="B63" s="32" t="s">
        <v>145</v>
      </c>
      <c r="C63" s="33" t="s">
        <v>817</v>
      </c>
      <c r="D63" s="42" t="s">
        <v>587</v>
      </c>
      <c r="E63" s="118">
        <v>7.1</v>
      </c>
      <c r="F63" s="116" t="s">
        <v>53</v>
      </c>
      <c r="G63" s="116" t="s">
        <v>30</v>
      </c>
      <c r="H63" s="117" t="s">
        <v>416</v>
      </c>
      <c r="I63" s="116" t="s">
        <v>230</v>
      </c>
      <c r="J63" s="274">
        <v>1</v>
      </c>
      <c r="K63" s="253">
        <v>55</v>
      </c>
      <c r="L63" s="275"/>
      <c r="M63" s="295"/>
      <c r="N63" s="302"/>
    </row>
    <row r="64" spans="1:14">
      <c r="A64" s="116">
        <v>21</v>
      </c>
      <c r="B64" s="32" t="s">
        <v>138</v>
      </c>
      <c r="C64" s="33" t="s">
        <v>630</v>
      </c>
      <c r="D64" s="42" t="s">
        <v>818</v>
      </c>
      <c r="E64" s="118">
        <v>7.3</v>
      </c>
      <c r="F64" s="116" t="s">
        <v>72</v>
      </c>
      <c r="G64" s="116" t="s">
        <v>73</v>
      </c>
      <c r="H64" s="117" t="s">
        <v>416</v>
      </c>
      <c r="I64" s="116" t="s">
        <v>74</v>
      </c>
      <c r="J64" s="274">
        <v>0.75</v>
      </c>
      <c r="K64" s="253">
        <v>60</v>
      </c>
      <c r="L64" s="275"/>
      <c r="M64" s="295"/>
      <c r="N64" s="302"/>
    </row>
    <row r="65" spans="1:14">
      <c r="A65" s="116">
        <v>22</v>
      </c>
      <c r="B65" s="32" t="s">
        <v>304</v>
      </c>
      <c r="C65" s="33" t="s">
        <v>819</v>
      </c>
      <c r="D65" s="42" t="s">
        <v>278</v>
      </c>
      <c r="E65" s="118">
        <v>7.1</v>
      </c>
      <c r="F65" s="116" t="s">
        <v>53</v>
      </c>
      <c r="G65" s="116" t="s">
        <v>164</v>
      </c>
      <c r="H65" s="117" t="s">
        <v>416</v>
      </c>
      <c r="I65" s="116" t="s">
        <v>93</v>
      </c>
      <c r="J65" s="274">
        <v>0.5</v>
      </c>
      <c r="K65" s="253">
        <v>61</v>
      </c>
      <c r="L65" s="275"/>
      <c r="M65" s="295"/>
      <c r="N65" s="302"/>
    </row>
    <row r="66" spans="1:14">
      <c r="A66" s="116">
        <v>23</v>
      </c>
      <c r="B66" s="32" t="s">
        <v>179</v>
      </c>
      <c r="C66" s="37" t="s">
        <v>599</v>
      </c>
      <c r="D66" s="124" t="s">
        <v>423</v>
      </c>
      <c r="E66" s="125">
        <v>7.2</v>
      </c>
      <c r="F66" s="126" t="s">
        <v>29</v>
      </c>
      <c r="G66" s="126" t="s">
        <v>30</v>
      </c>
      <c r="H66" s="127" t="s">
        <v>416</v>
      </c>
      <c r="I66" s="287" t="s">
        <v>100</v>
      </c>
      <c r="J66" s="274">
        <v>0.5</v>
      </c>
      <c r="K66" s="253">
        <v>61</v>
      </c>
      <c r="L66" s="275"/>
      <c r="M66" s="295"/>
      <c r="N66" s="302"/>
    </row>
    <row r="67" spans="1:14">
      <c r="A67" s="116">
        <v>24</v>
      </c>
      <c r="B67" s="32" t="s">
        <v>160</v>
      </c>
      <c r="C67" s="38" t="s">
        <v>586</v>
      </c>
      <c r="D67" s="131" t="s">
        <v>587</v>
      </c>
      <c r="E67" s="125">
        <v>7.4</v>
      </c>
      <c r="F67" s="127" t="s">
        <v>53</v>
      </c>
      <c r="G67" s="127" t="s">
        <v>30</v>
      </c>
      <c r="H67" s="127" t="s">
        <v>416</v>
      </c>
      <c r="I67" s="287" t="s">
        <v>100</v>
      </c>
      <c r="J67" s="274">
        <v>0.25</v>
      </c>
      <c r="K67" s="253">
        <v>63</v>
      </c>
      <c r="L67" s="275"/>
      <c r="M67" s="295"/>
      <c r="N67" s="302"/>
    </row>
    <row r="68" spans="1:14">
      <c r="A68" s="116">
        <v>25</v>
      </c>
      <c r="B68" s="32" t="s">
        <v>169</v>
      </c>
      <c r="C68" s="33" t="s">
        <v>703</v>
      </c>
      <c r="D68" s="42" t="s">
        <v>125</v>
      </c>
      <c r="E68" s="118">
        <v>7.2</v>
      </c>
      <c r="F68" s="116" t="s">
        <v>29</v>
      </c>
      <c r="G68" s="116" t="s">
        <v>30</v>
      </c>
      <c r="H68" s="117" t="s">
        <v>416</v>
      </c>
      <c r="I68" s="116" t="s">
        <v>206</v>
      </c>
      <c r="J68" s="274">
        <v>0</v>
      </c>
      <c r="K68" s="253">
        <v>64</v>
      </c>
      <c r="L68" s="275"/>
      <c r="M68" s="295"/>
      <c r="N68" s="302"/>
    </row>
    <row r="302" spans="2:37" s="248" customFormat="1">
      <c r="B302" s="278"/>
      <c r="E302" s="279"/>
      <c r="J302" s="247"/>
      <c r="K302" s="244"/>
      <c r="M302" s="244"/>
      <c r="N302" s="244"/>
      <c r="O302" s="322"/>
      <c r="P302" s="322"/>
      <c r="Q302" s="322"/>
      <c r="R302" s="322"/>
      <c r="S302" s="322"/>
      <c r="T302" s="322"/>
      <c r="U302" s="244"/>
      <c r="V302" s="244"/>
      <c r="W302" s="244"/>
      <c r="X302" s="244"/>
      <c r="Y302" s="244"/>
      <c r="Z302" s="244"/>
      <c r="AA302" s="244"/>
      <c r="AB302" s="244"/>
      <c r="AC302" s="244"/>
      <c r="AD302" s="244"/>
      <c r="AE302" s="244"/>
      <c r="AF302" s="244"/>
      <c r="AG302" s="244"/>
      <c r="AH302" s="244"/>
      <c r="AI302" s="244"/>
      <c r="AJ302" s="244"/>
      <c r="AK302" s="244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5:H68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68"/>
  <sheetViews>
    <sheetView topLeftCell="F1" zoomScale="130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1363</v>
      </c>
      <c r="G3" s="368"/>
      <c r="H3" s="252" t="s">
        <v>820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157">
        <v>1</v>
      </c>
      <c r="B5" s="48" t="s">
        <v>973</v>
      </c>
      <c r="C5" s="161" t="s">
        <v>1257</v>
      </c>
      <c r="D5" s="162" t="s">
        <v>1258</v>
      </c>
      <c r="E5" s="160">
        <v>8.8000000000000007</v>
      </c>
      <c r="F5" s="71" t="s">
        <v>29</v>
      </c>
      <c r="G5" s="71" t="s">
        <v>30</v>
      </c>
      <c r="H5" s="72" t="s">
        <v>416</v>
      </c>
      <c r="I5" s="213" t="s">
        <v>105</v>
      </c>
      <c r="J5" s="274">
        <v>13</v>
      </c>
      <c r="K5" s="253">
        <v>1</v>
      </c>
      <c r="L5" s="275" t="s">
        <v>18</v>
      </c>
      <c r="M5" s="244">
        <f t="shared" ref="M5:M44" si="0">IF(L5="I",2,IF(L5="II",1.5,IF(L5="III",1,IF(L5="KK",0.5,0))))</f>
        <v>2</v>
      </c>
      <c r="N5" s="303" t="s">
        <v>206</v>
      </c>
      <c r="O5" s="325">
        <f t="shared" ref="O5:O21" si="1">SUMIF($I$5:$I$68,$N5,J$5:J$68)</f>
        <v>0</v>
      </c>
      <c r="P5" s="325">
        <f t="shared" ref="P5:P21" si="2">SUMIF($I$5:$I$68,$N5,M$5:M$68)</f>
        <v>0</v>
      </c>
      <c r="Q5" s="325">
        <f>O5+P5</f>
        <v>0</v>
      </c>
      <c r="R5" s="325">
        <f>ROUND(Q5/U5,2)</f>
        <v>0</v>
      </c>
      <c r="S5" s="325">
        <f>RANK(R5,R$5:R$21)</f>
        <v>17</v>
      </c>
      <c r="U5" s="253">
        <f>COUNTIF($I$5:$I$68,$N5)</f>
        <v>1</v>
      </c>
    </row>
    <row r="6" spans="1:21">
      <c r="A6" s="157">
        <v>2</v>
      </c>
      <c r="B6" s="48" t="s">
        <v>923</v>
      </c>
      <c r="C6" s="161" t="s">
        <v>1313</v>
      </c>
      <c r="D6" s="162" t="s">
        <v>670</v>
      </c>
      <c r="E6" s="160">
        <v>8.8000000000000007</v>
      </c>
      <c r="F6" s="71" t="s">
        <v>29</v>
      </c>
      <c r="G6" s="71" t="s">
        <v>30</v>
      </c>
      <c r="H6" s="72" t="s">
        <v>416</v>
      </c>
      <c r="I6" s="213" t="s">
        <v>105</v>
      </c>
      <c r="J6" s="274">
        <v>10.25</v>
      </c>
      <c r="K6" s="253">
        <v>2</v>
      </c>
      <c r="L6" s="275" t="s">
        <v>19</v>
      </c>
      <c r="M6" s="244">
        <f t="shared" si="0"/>
        <v>1.5</v>
      </c>
      <c r="N6" s="303" t="s">
        <v>93</v>
      </c>
      <c r="O6" s="325">
        <f t="shared" si="1"/>
        <v>5</v>
      </c>
      <c r="P6" s="325">
        <f t="shared" si="2"/>
        <v>0</v>
      </c>
      <c r="Q6" s="325">
        <f t="shared" ref="Q6:Q21" si="3">O6+P6</f>
        <v>5</v>
      </c>
      <c r="R6" s="325">
        <f t="shared" ref="R6:R21" si="4">ROUND(Q6/U6,2)</f>
        <v>2.5</v>
      </c>
      <c r="S6" s="325">
        <f t="shared" ref="S6:S21" si="5">RANK(R6,R$5:R$21)</f>
        <v>11</v>
      </c>
      <c r="U6" s="253">
        <f t="shared" ref="U6:U21" si="6">COUNTIF($I$5:$I$68,$N6)</f>
        <v>2</v>
      </c>
    </row>
    <row r="7" spans="1:21">
      <c r="A7" s="157">
        <v>3</v>
      </c>
      <c r="B7" s="48" t="s">
        <v>975</v>
      </c>
      <c r="C7" s="161" t="s">
        <v>1005</v>
      </c>
      <c r="D7" s="162" t="s">
        <v>159</v>
      </c>
      <c r="E7" s="160">
        <v>8.1</v>
      </c>
      <c r="F7" s="71" t="s">
        <v>29</v>
      </c>
      <c r="G7" s="71" t="s">
        <v>30</v>
      </c>
      <c r="H7" s="72" t="s">
        <v>416</v>
      </c>
      <c r="I7" s="213" t="s">
        <v>167</v>
      </c>
      <c r="J7" s="274">
        <v>9.75</v>
      </c>
      <c r="K7" s="253">
        <v>3</v>
      </c>
      <c r="L7" s="275" t="s">
        <v>20</v>
      </c>
      <c r="M7" s="244">
        <f t="shared" si="0"/>
        <v>1</v>
      </c>
      <c r="N7" s="303" t="s">
        <v>182</v>
      </c>
      <c r="O7" s="325">
        <f t="shared" si="1"/>
        <v>19.75</v>
      </c>
      <c r="P7" s="325">
        <f t="shared" si="2"/>
        <v>0.5</v>
      </c>
      <c r="Q7" s="325">
        <f t="shared" si="3"/>
        <v>20.25</v>
      </c>
      <c r="R7" s="325">
        <f t="shared" si="4"/>
        <v>4.05</v>
      </c>
      <c r="S7" s="325">
        <f t="shared" si="5"/>
        <v>5</v>
      </c>
      <c r="U7" s="253">
        <f t="shared" si="6"/>
        <v>5</v>
      </c>
    </row>
    <row r="8" spans="1:21">
      <c r="A8" s="157">
        <v>4</v>
      </c>
      <c r="B8" s="48" t="s">
        <v>1125</v>
      </c>
      <c r="C8" s="161" t="s">
        <v>1314</v>
      </c>
      <c r="D8" s="162" t="s">
        <v>42</v>
      </c>
      <c r="E8" s="160">
        <v>8.8000000000000007</v>
      </c>
      <c r="F8" s="71" t="s">
        <v>29</v>
      </c>
      <c r="G8" s="71" t="s">
        <v>30</v>
      </c>
      <c r="H8" s="72" t="s">
        <v>416</v>
      </c>
      <c r="I8" s="213" t="s">
        <v>105</v>
      </c>
      <c r="J8" s="274">
        <v>9.25</v>
      </c>
      <c r="K8" s="253">
        <v>4</v>
      </c>
      <c r="L8" s="275" t="s">
        <v>20</v>
      </c>
      <c r="M8" s="244">
        <f t="shared" si="0"/>
        <v>1</v>
      </c>
      <c r="N8" s="303" t="s">
        <v>230</v>
      </c>
      <c r="O8" s="325">
        <f t="shared" si="1"/>
        <v>8.75</v>
      </c>
      <c r="P8" s="325">
        <f t="shared" si="2"/>
        <v>0</v>
      </c>
      <c r="Q8" s="325">
        <f t="shared" si="3"/>
        <v>8.75</v>
      </c>
      <c r="R8" s="325">
        <f t="shared" si="4"/>
        <v>2.92</v>
      </c>
      <c r="S8" s="325">
        <f t="shared" si="5"/>
        <v>9</v>
      </c>
      <c r="U8" s="253">
        <f t="shared" si="6"/>
        <v>3</v>
      </c>
    </row>
    <row r="9" spans="1:21">
      <c r="A9" s="157">
        <v>5</v>
      </c>
      <c r="B9" s="48" t="s">
        <v>1017</v>
      </c>
      <c r="C9" s="161" t="s">
        <v>592</v>
      </c>
      <c r="D9" s="162" t="s">
        <v>466</v>
      </c>
      <c r="E9" s="160">
        <v>8.8000000000000007</v>
      </c>
      <c r="F9" s="71" t="s">
        <v>29</v>
      </c>
      <c r="G9" s="71" t="s">
        <v>30</v>
      </c>
      <c r="H9" s="72" t="s">
        <v>416</v>
      </c>
      <c r="I9" s="213" t="s">
        <v>105</v>
      </c>
      <c r="J9" s="274">
        <v>8.5</v>
      </c>
      <c r="K9" s="253">
        <v>5</v>
      </c>
      <c r="L9" s="275" t="s">
        <v>20</v>
      </c>
      <c r="M9" s="244">
        <f t="shared" si="0"/>
        <v>1</v>
      </c>
      <c r="N9" s="303" t="s">
        <v>74</v>
      </c>
      <c r="O9" s="325">
        <f t="shared" si="1"/>
        <v>10</v>
      </c>
      <c r="P9" s="325">
        <f t="shared" si="2"/>
        <v>0.5</v>
      </c>
      <c r="Q9" s="325">
        <f t="shared" si="3"/>
        <v>10.5</v>
      </c>
      <c r="R9" s="325">
        <f t="shared" si="4"/>
        <v>3.5</v>
      </c>
      <c r="S9" s="325">
        <f t="shared" si="5"/>
        <v>7</v>
      </c>
      <c r="U9" s="253">
        <f t="shared" si="6"/>
        <v>3</v>
      </c>
    </row>
    <row r="10" spans="1:21">
      <c r="A10" s="157">
        <v>6</v>
      </c>
      <c r="B10" s="48" t="s">
        <v>871</v>
      </c>
      <c r="C10" s="239" t="s">
        <v>1315</v>
      </c>
      <c r="D10" s="214" t="s">
        <v>159</v>
      </c>
      <c r="E10" s="160">
        <v>8.1999999999999993</v>
      </c>
      <c r="F10" s="71" t="s">
        <v>29</v>
      </c>
      <c r="G10" s="71" t="s">
        <v>30</v>
      </c>
      <c r="H10" s="72" t="s">
        <v>416</v>
      </c>
      <c r="I10" s="213" t="s">
        <v>122</v>
      </c>
      <c r="J10" s="274">
        <v>7.75</v>
      </c>
      <c r="K10" s="253">
        <v>6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16.25</v>
      </c>
      <c r="P10" s="325">
        <f t="shared" si="2"/>
        <v>1.5</v>
      </c>
      <c r="Q10" s="325">
        <f t="shared" si="3"/>
        <v>17.75</v>
      </c>
      <c r="R10" s="325">
        <f t="shared" si="4"/>
        <v>4.4400000000000004</v>
      </c>
      <c r="S10" s="325">
        <f t="shared" si="5"/>
        <v>4</v>
      </c>
      <c r="U10" s="253">
        <f t="shared" si="6"/>
        <v>4</v>
      </c>
    </row>
    <row r="11" spans="1:21">
      <c r="A11" s="157">
        <v>7</v>
      </c>
      <c r="B11" s="48" t="s">
        <v>1187</v>
      </c>
      <c r="C11" s="161" t="s">
        <v>451</v>
      </c>
      <c r="D11" s="162" t="s">
        <v>804</v>
      </c>
      <c r="E11" s="160">
        <v>8.1</v>
      </c>
      <c r="F11" s="71" t="s">
        <v>29</v>
      </c>
      <c r="G11" s="71" t="s">
        <v>30</v>
      </c>
      <c r="H11" s="72" t="s">
        <v>416</v>
      </c>
      <c r="I11" s="213" t="s">
        <v>167</v>
      </c>
      <c r="J11" s="274">
        <v>7.5</v>
      </c>
      <c r="K11" s="253">
        <v>7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24.5</v>
      </c>
      <c r="P11" s="325">
        <f t="shared" si="2"/>
        <v>3</v>
      </c>
      <c r="Q11" s="325">
        <f t="shared" si="3"/>
        <v>27.5</v>
      </c>
      <c r="R11" s="325">
        <f t="shared" si="4"/>
        <v>9.17</v>
      </c>
      <c r="S11" s="325">
        <f t="shared" si="5"/>
        <v>2</v>
      </c>
      <c r="U11" s="253">
        <f t="shared" si="6"/>
        <v>3</v>
      </c>
    </row>
    <row r="12" spans="1:21">
      <c r="A12" s="157">
        <v>8</v>
      </c>
      <c r="B12" s="48" t="s">
        <v>1305</v>
      </c>
      <c r="C12" s="161" t="s">
        <v>785</v>
      </c>
      <c r="D12" s="162" t="s">
        <v>292</v>
      </c>
      <c r="E12" s="160">
        <v>8.1</v>
      </c>
      <c r="F12" s="71" t="s">
        <v>29</v>
      </c>
      <c r="G12" s="71" t="s">
        <v>30</v>
      </c>
      <c r="H12" s="72" t="s">
        <v>416</v>
      </c>
      <c r="I12" s="213" t="s">
        <v>167</v>
      </c>
      <c r="J12" s="274">
        <v>7.25</v>
      </c>
      <c r="K12" s="253">
        <v>8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18.25</v>
      </c>
      <c r="P12" s="325">
        <f t="shared" si="2"/>
        <v>0.5</v>
      </c>
      <c r="Q12" s="325">
        <f t="shared" si="3"/>
        <v>18.75</v>
      </c>
      <c r="R12" s="325">
        <f t="shared" si="4"/>
        <v>3.75</v>
      </c>
      <c r="S12" s="325">
        <f t="shared" si="5"/>
        <v>6</v>
      </c>
      <c r="U12" s="253">
        <f t="shared" si="6"/>
        <v>5</v>
      </c>
    </row>
    <row r="13" spans="1:21">
      <c r="A13" s="157">
        <v>9</v>
      </c>
      <c r="B13" s="5" t="s">
        <v>152</v>
      </c>
      <c r="C13" s="6" t="s">
        <v>1316</v>
      </c>
      <c r="D13" s="69" t="s">
        <v>250</v>
      </c>
      <c r="E13" s="70">
        <v>8.1</v>
      </c>
      <c r="F13" s="71" t="s">
        <v>29</v>
      </c>
      <c r="G13" s="71" t="s">
        <v>30</v>
      </c>
      <c r="H13" s="72" t="s">
        <v>416</v>
      </c>
      <c r="I13" s="213" t="s">
        <v>80</v>
      </c>
      <c r="J13" s="274">
        <v>7.25</v>
      </c>
      <c r="K13" s="253">
        <v>8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8.25</v>
      </c>
      <c r="P13" s="325">
        <f t="shared" si="2"/>
        <v>0</v>
      </c>
      <c r="Q13" s="325">
        <f t="shared" si="3"/>
        <v>8.25</v>
      </c>
      <c r="R13" s="325">
        <f t="shared" si="4"/>
        <v>1.65</v>
      </c>
      <c r="S13" s="325">
        <f t="shared" si="5"/>
        <v>14</v>
      </c>
      <c r="U13" s="253">
        <f t="shared" si="6"/>
        <v>5</v>
      </c>
    </row>
    <row r="14" spans="1:21">
      <c r="A14" s="157">
        <v>10</v>
      </c>
      <c r="B14" s="48" t="s">
        <v>1226</v>
      </c>
      <c r="C14" s="161" t="s">
        <v>1014</v>
      </c>
      <c r="D14" s="162" t="s">
        <v>466</v>
      </c>
      <c r="E14" s="160">
        <v>8.8000000000000007</v>
      </c>
      <c r="F14" s="71" t="s">
        <v>29</v>
      </c>
      <c r="G14" s="71" t="s">
        <v>30</v>
      </c>
      <c r="H14" s="72" t="s">
        <v>416</v>
      </c>
      <c r="I14" s="213" t="s">
        <v>105</v>
      </c>
      <c r="J14" s="274">
        <v>7</v>
      </c>
      <c r="K14" s="253">
        <v>10</v>
      </c>
      <c r="L14" s="275" t="s">
        <v>21</v>
      </c>
      <c r="M14" s="244">
        <f t="shared" si="0"/>
        <v>0.5</v>
      </c>
      <c r="N14" s="303" t="s">
        <v>105</v>
      </c>
      <c r="O14" s="325">
        <f t="shared" si="1"/>
        <v>60</v>
      </c>
      <c r="P14" s="325">
        <f t="shared" si="2"/>
        <v>7</v>
      </c>
      <c r="Q14" s="325">
        <f t="shared" si="3"/>
        <v>67</v>
      </c>
      <c r="R14" s="325">
        <f t="shared" si="4"/>
        <v>9.57</v>
      </c>
      <c r="S14" s="325">
        <f t="shared" si="5"/>
        <v>1</v>
      </c>
      <c r="U14" s="253">
        <f t="shared" si="6"/>
        <v>7</v>
      </c>
    </row>
    <row r="15" spans="1:21">
      <c r="A15" s="157">
        <v>11</v>
      </c>
      <c r="B15" s="48" t="s">
        <v>877</v>
      </c>
      <c r="C15" s="161" t="s">
        <v>1266</v>
      </c>
      <c r="D15" s="162" t="s">
        <v>340</v>
      </c>
      <c r="E15" s="160">
        <v>8.8000000000000007</v>
      </c>
      <c r="F15" s="71" t="s">
        <v>29</v>
      </c>
      <c r="G15" s="71" t="s">
        <v>30</v>
      </c>
      <c r="H15" s="72" t="s">
        <v>416</v>
      </c>
      <c r="I15" s="213" t="s">
        <v>105</v>
      </c>
      <c r="J15" s="274">
        <v>6.75</v>
      </c>
      <c r="K15" s="253">
        <v>11</v>
      </c>
      <c r="L15" s="275" t="s">
        <v>21</v>
      </c>
      <c r="M15" s="244">
        <f t="shared" si="0"/>
        <v>0.5</v>
      </c>
      <c r="N15" s="303" t="s">
        <v>117</v>
      </c>
      <c r="O15" s="325">
        <f t="shared" si="1"/>
        <v>8.5</v>
      </c>
      <c r="P15" s="325">
        <f t="shared" si="2"/>
        <v>0</v>
      </c>
      <c r="Q15" s="325">
        <f t="shared" si="3"/>
        <v>8.5</v>
      </c>
      <c r="R15" s="325">
        <f t="shared" si="4"/>
        <v>2.83</v>
      </c>
      <c r="S15" s="325">
        <f t="shared" si="5"/>
        <v>10</v>
      </c>
      <c r="U15" s="253">
        <f t="shared" si="6"/>
        <v>3</v>
      </c>
    </row>
    <row r="16" spans="1:21">
      <c r="A16" s="157">
        <v>12</v>
      </c>
      <c r="B16" s="5" t="s">
        <v>81</v>
      </c>
      <c r="C16" s="6" t="s">
        <v>1001</v>
      </c>
      <c r="D16" s="69" t="s">
        <v>234</v>
      </c>
      <c r="E16" s="70">
        <v>8.1</v>
      </c>
      <c r="F16" s="71" t="s">
        <v>29</v>
      </c>
      <c r="G16" s="71" t="s">
        <v>30</v>
      </c>
      <c r="H16" s="72" t="s">
        <v>416</v>
      </c>
      <c r="I16" s="213" t="s">
        <v>80</v>
      </c>
      <c r="J16" s="274">
        <v>6</v>
      </c>
      <c r="K16" s="253">
        <v>12</v>
      </c>
      <c r="L16" s="275" t="s">
        <v>21</v>
      </c>
      <c r="M16" s="244">
        <f t="shared" si="0"/>
        <v>0.5</v>
      </c>
      <c r="N16" s="303" t="s">
        <v>100</v>
      </c>
      <c r="O16" s="325">
        <f t="shared" si="1"/>
        <v>7.5</v>
      </c>
      <c r="P16" s="325">
        <f t="shared" si="2"/>
        <v>0</v>
      </c>
      <c r="Q16" s="325">
        <f t="shared" si="3"/>
        <v>7.5</v>
      </c>
      <c r="R16" s="325">
        <f t="shared" si="4"/>
        <v>2.5</v>
      </c>
      <c r="S16" s="325">
        <f t="shared" si="5"/>
        <v>11</v>
      </c>
      <c r="U16" s="253">
        <f t="shared" si="6"/>
        <v>3</v>
      </c>
    </row>
    <row r="17" spans="1:21">
      <c r="A17" s="157">
        <v>13</v>
      </c>
      <c r="B17" s="62" t="s">
        <v>498</v>
      </c>
      <c r="C17" s="6" t="s">
        <v>460</v>
      </c>
      <c r="D17" s="69" t="s">
        <v>514</v>
      </c>
      <c r="E17" s="102">
        <v>8.1999999999999993</v>
      </c>
      <c r="F17" s="103" t="s">
        <v>72</v>
      </c>
      <c r="G17" s="103" t="s">
        <v>73</v>
      </c>
      <c r="H17" s="104" t="s">
        <v>416</v>
      </c>
      <c r="I17" s="292" t="s">
        <v>74</v>
      </c>
      <c r="J17" s="274">
        <v>5.5</v>
      </c>
      <c r="K17" s="253">
        <v>13</v>
      </c>
      <c r="L17" s="275" t="s">
        <v>21</v>
      </c>
      <c r="M17" s="244">
        <f t="shared" si="0"/>
        <v>0.5</v>
      </c>
      <c r="N17" s="304" t="s">
        <v>32</v>
      </c>
      <c r="O17" s="325">
        <f t="shared" si="1"/>
        <v>0.25</v>
      </c>
      <c r="P17" s="325">
        <f t="shared" si="2"/>
        <v>0</v>
      </c>
      <c r="Q17" s="325">
        <f t="shared" si="3"/>
        <v>0.25</v>
      </c>
      <c r="R17" s="325">
        <f t="shared" si="4"/>
        <v>0.08</v>
      </c>
      <c r="S17" s="325">
        <f t="shared" si="5"/>
        <v>16</v>
      </c>
      <c r="U17" s="253">
        <f t="shared" si="6"/>
        <v>3</v>
      </c>
    </row>
    <row r="18" spans="1:21">
      <c r="A18" s="157">
        <v>14</v>
      </c>
      <c r="B18" s="48" t="s">
        <v>1164</v>
      </c>
      <c r="C18" s="161" t="s">
        <v>1269</v>
      </c>
      <c r="D18" s="162" t="s">
        <v>1047</v>
      </c>
      <c r="E18" s="160">
        <v>8.8000000000000007</v>
      </c>
      <c r="F18" s="71" t="s">
        <v>29</v>
      </c>
      <c r="G18" s="71" t="s">
        <v>30</v>
      </c>
      <c r="H18" s="72" t="s">
        <v>416</v>
      </c>
      <c r="I18" s="213" t="s">
        <v>105</v>
      </c>
      <c r="J18" s="274">
        <v>5.25</v>
      </c>
      <c r="K18" s="253">
        <v>14</v>
      </c>
      <c r="L18" s="284" t="s">
        <v>21</v>
      </c>
      <c r="M18" s="244">
        <f t="shared" si="0"/>
        <v>0.5</v>
      </c>
      <c r="N18" s="303" t="s">
        <v>172</v>
      </c>
      <c r="O18" s="325">
        <f t="shared" si="1"/>
        <v>6</v>
      </c>
      <c r="P18" s="325">
        <f t="shared" si="2"/>
        <v>0</v>
      </c>
      <c r="Q18" s="325">
        <f t="shared" si="3"/>
        <v>6</v>
      </c>
      <c r="R18" s="325">
        <f t="shared" si="4"/>
        <v>3</v>
      </c>
      <c r="S18" s="325">
        <f t="shared" si="5"/>
        <v>8</v>
      </c>
      <c r="U18" s="253">
        <f t="shared" si="6"/>
        <v>2</v>
      </c>
    </row>
    <row r="19" spans="1:21">
      <c r="A19" s="157">
        <v>15</v>
      </c>
      <c r="B19" s="5" t="s">
        <v>266</v>
      </c>
      <c r="C19" s="6" t="s">
        <v>496</v>
      </c>
      <c r="D19" s="69" t="s">
        <v>998</v>
      </c>
      <c r="E19" s="70">
        <v>8.1999999999999993</v>
      </c>
      <c r="F19" s="71" t="s">
        <v>29</v>
      </c>
      <c r="G19" s="71" t="s">
        <v>30</v>
      </c>
      <c r="H19" s="72" t="s">
        <v>416</v>
      </c>
      <c r="I19" s="213" t="s">
        <v>182</v>
      </c>
      <c r="J19" s="274">
        <v>5.25</v>
      </c>
      <c r="K19" s="253">
        <v>14</v>
      </c>
      <c r="L19" s="284" t="s">
        <v>21</v>
      </c>
      <c r="M19" s="244">
        <f t="shared" si="0"/>
        <v>0.5</v>
      </c>
      <c r="N19" s="303" t="s">
        <v>133</v>
      </c>
      <c r="O19" s="325">
        <f t="shared" si="1"/>
        <v>1.5</v>
      </c>
      <c r="P19" s="325">
        <f t="shared" si="2"/>
        <v>0</v>
      </c>
      <c r="Q19" s="325">
        <f t="shared" si="3"/>
        <v>1.5</v>
      </c>
      <c r="R19" s="325">
        <f t="shared" si="4"/>
        <v>0.75</v>
      </c>
      <c r="S19" s="325">
        <f t="shared" si="5"/>
        <v>15</v>
      </c>
      <c r="U19" s="253">
        <f t="shared" si="6"/>
        <v>2</v>
      </c>
    </row>
    <row r="20" spans="1:21">
      <c r="A20" s="157">
        <v>16</v>
      </c>
      <c r="B20" s="48" t="s">
        <v>1300</v>
      </c>
      <c r="C20" s="161" t="s">
        <v>954</v>
      </c>
      <c r="D20" s="162" t="s">
        <v>320</v>
      </c>
      <c r="E20" s="160">
        <v>8.6</v>
      </c>
      <c r="F20" s="71" t="s">
        <v>29</v>
      </c>
      <c r="G20" s="71" t="s">
        <v>30</v>
      </c>
      <c r="H20" s="72" t="s">
        <v>416</v>
      </c>
      <c r="I20" s="213" t="s">
        <v>58</v>
      </c>
      <c r="J20" s="264">
        <v>5.25</v>
      </c>
      <c r="K20" s="253">
        <v>16</v>
      </c>
      <c r="L20" s="284" t="s">
        <v>21</v>
      </c>
      <c r="M20" s="244">
        <f t="shared" si="0"/>
        <v>0.5</v>
      </c>
      <c r="N20" s="304" t="s">
        <v>54</v>
      </c>
      <c r="O20" s="325">
        <f t="shared" si="1"/>
        <v>5</v>
      </c>
      <c r="P20" s="325">
        <f t="shared" si="2"/>
        <v>0</v>
      </c>
      <c r="Q20" s="325">
        <f t="shared" si="3"/>
        <v>5</v>
      </c>
      <c r="R20" s="325">
        <f t="shared" si="4"/>
        <v>2.5</v>
      </c>
      <c r="S20" s="325">
        <f t="shared" si="5"/>
        <v>11</v>
      </c>
      <c r="U20" s="253">
        <f t="shared" si="6"/>
        <v>2</v>
      </c>
    </row>
    <row r="21" spans="1:21">
      <c r="A21" s="157">
        <v>17</v>
      </c>
      <c r="B21" s="5" t="s">
        <v>444</v>
      </c>
      <c r="C21" s="6" t="s">
        <v>496</v>
      </c>
      <c r="D21" s="69" t="s">
        <v>163</v>
      </c>
      <c r="E21" s="70">
        <v>8.4</v>
      </c>
      <c r="F21" s="71" t="s">
        <v>29</v>
      </c>
      <c r="G21" s="71" t="s">
        <v>30</v>
      </c>
      <c r="H21" s="72" t="s">
        <v>416</v>
      </c>
      <c r="I21" s="213" t="s">
        <v>182</v>
      </c>
      <c r="J21" s="274">
        <v>4.25</v>
      </c>
      <c r="K21" s="253">
        <v>16</v>
      </c>
      <c r="L21" s="275"/>
      <c r="M21" s="244">
        <f t="shared" si="0"/>
        <v>0</v>
      </c>
      <c r="N21" s="303" t="s">
        <v>122</v>
      </c>
      <c r="O21" s="325">
        <f t="shared" si="1"/>
        <v>7.75</v>
      </c>
      <c r="P21" s="325">
        <f t="shared" si="2"/>
        <v>1</v>
      </c>
      <c r="Q21" s="325">
        <f t="shared" si="3"/>
        <v>8.75</v>
      </c>
      <c r="R21" s="325">
        <f t="shared" si="4"/>
        <v>8.75</v>
      </c>
      <c r="S21" s="325">
        <f t="shared" si="5"/>
        <v>3</v>
      </c>
      <c r="U21" s="253">
        <f t="shared" si="6"/>
        <v>1</v>
      </c>
    </row>
    <row r="22" spans="1:21">
      <c r="A22" s="157">
        <v>18</v>
      </c>
      <c r="B22" s="48" t="s">
        <v>612</v>
      </c>
      <c r="C22" s="158" t="s">
        <v>1048</v>
      </c>
      <c r="D22" s="159" t="s">
        <v>430</v>
      </c>
      <c r="E22" s="160">
        <v>8.1</v>
      </c>
      <c r="F22" s="71" t="s">
        <v>29</v>
      </c>
      <c r="G22" s="71" t="s">
        <v>30</v>
      </c>
      <c r="H22" s="72" t="s">
        <v>416</v>
      </c>
      <c r="I22" s="213" t="s">
        <v>117</v>
      </c>
      <c r="J22" s="274">
        <v>4.25</v>
      </c>
      <c r="K22" s="253">
        <v>18</v>
      </c>
      <c r="L22" s="275"/>
      <c r="M22" s="244">
        <f t="shared" si="0"/>
        <v>0</v>
      </c>
      <c r="N22" s="302"/>
    </row>
    <row r="23" spans="1:21">
      <c r="A23" s="157">
        <v>19</v>
      </c>
      <c r="B23" s="48" t="s">
        <v>793</v>
      </c>
      <c r="C23" s="158" t="s">
        <v>1301</v>
      </c>
      <c r="D23" s="159" t="s">
        <v>1302</v>
      </c>
      <c r="E23" s="160">
        <v>8.1999999999999993</v>
      </c>
      <c r="F23" s="71" t="s">
        <v>29</v>
      </c>
      <c r="G23" s="71" t="s">
        <v>30</v>
      </c>
      <c r="H23" s="72" t="s">
        <v>416</v>
      </c>
      <c r="I23" s="213" t="s">
        <v>172</v>
      </c>
      <c r="J23" s="274">
        <v>3.75</v>
      </c>
      <c r="K23" s="253">
        <v>18</v>
      </c>
      <c r="L23" s="275"/>
      <c r="M23" s="244">
        <f t="shared" si="0"/>
        <v>0</v>
      </c>
      <c r="N23" s="302"/>
    </row>
    <row r="24" spans="1:21">
      <c r="A24" s="157">
        <v>20</v>
      </c>
      <c r="B24" s="48" t="s">
        <v>1247</v>
      </c>
      <c r="C24" s="161" t="s">
        <v>1318</v>
      </c>
      <c r="D24" s="162" t="s">
        <v>234</v>
      </c>
      <c r="E24" s="160">
        <v>8.6</v>
      </c>
      <c r="F24" s="71" t="s">
        <v>29</v>
      </c>
      <c r="G24" s="71" t="s">
        <v>30</v>
      </c>
      <c r="H24" s="72" t="s">
        <v>416</v>
      </c>
      <c r="I24" s="213" t="s">
        <v>58</v>
      </c>
      <c r="J24" s="274">
        <v>3.75</v>
      </c>
      <c r="K24" s="253">
        <v>18</v>
      </c>
      <c r="L24" s="275"/>
      <c r="M24" s="244">
        <f t="shared" si="0"/>
        <v>0</v>
      </c>
      <c r="N24" s="302"/>
    </row>
    <row r="25" spans="1:21">
      <c r="A25" s="157">
        <v>21</v>
      </c>
      <c r="B25" s="5" t="s">
        <v>241</v>
      </c>
      <c r="C25" s="6" t="s">
        <v>1319</v>
      </c>
      <c r="D25" s="69" t="s">
        <v>526</v>
      </c>
      <c r="E25" s="70">
        <v>8.3000000000000007</v>
      </c>
      <c r="F25" s="71" t="s">
        <v>29</v>
      </c>
      <c r="G25" s="71" t="s">
        <v>30</v>
      </c>
      <c r="H25" s="72" t="s">
        <v>416</v>
      </c>
      <c r="I25" s="213" t="s">
        <v>182</v>
      </c>
      <c r="J25" s="274">
        <v>3.75</v>
      </c>
      <c r="K25" s="253">
        <v>18</v>
      </c>
      <c r="L25" s="275"/>
      <c r="M25" s="244">
        <f t="shared" si="0"/>
        <v>0</v>
      </c>
      <c r="N25" s="302"/>
    </row>
    <row r="26" spans="1:21">
      <c r="A26" s="157">
        <v>22</v>
      </c>
      <c r="B26" s="48" t="s">
        <v>1039</v>
      </c>
      <c r="C26" s="161" t="s">
        <v>1037</v>
      </c>
      <c r="D26" s="162" t="s">
        <v>109</v>
      </c>
      <c r="E26" s="160">
        <v>8.1999999999999993</v>
      </c>
      <c r="F26" s="71" t="s">
        <v>29</v>
      </c>
      <c r="G26" s="71" t="s">
        <v>30</v>
      </c>
      <c r="H26" s="72" t="s">
        <v>416</v>
      </c>
      <c r="I26" s="213" t="s">
        <v>37</v>
      </c>
      <c r="J26" s="274">
        <v>3.75</v>
      </c>
      <c r="K26" s="253">
        <v>22</v>
      </c>
      <c r="L26" s="275"/>
      <c r="M26" s="244">
        <f t="shared" si="0"/>
        <v>0</v>
      </c>
      <c r="N26" s="302"/>
    </row>
    <row r="27" spans="1:21">
      <c r="A27" s="157">
        <v>23</v>
      </c>
      <c r="B27" s="5" t="s">
        <v>391</v>
      </c>
      <c r="C27" s="6" t="s">
        <v>1320</v>
      </c>
      <c r="D27" s="69" t="s">
        <v>548</v>
      </c>
      <c r="E27" s="70">
        <v>8.1</v>
      </c>
      <c r="F27" s="71" t="s">
        <v>29</v>
      </c>
      <c r="G27" s="71" t="s">
        <v>164</v>
      </c>
      <c r="H27" s="72" t="s">
        <v>416</v>
      </c>
      <c r="I27" s="213" t="s">
        <v>93</v>
      </c>
      <c r="J27" s="274">
        <v>3.5</v>
      </c>
      <c r="K27" s="253">
        <v>22</v>
      </c>
      <c r="L27" s="275"/>
      <c r="M27" s="244">
        <f t="shared" si="0"/>
        <v>0</v>
      </c>
      <c r="N27" s="302"/>
    </row>
    <row r="28" spans="1:21">
      <c r="A28" s="157">
        <v>24</v>
      </c>
      <c r="B28" s="5" t="s">
        <v>335</v>
      </c>
      <c r="C28" s="6" t="s">
        <v>1303</v>
      </c>
      <c r="D28" s="69" t="s">
        <v>835</v>
      </c>
      <c r="E28" s="70">
        <v>8.1</v>
      </c>
      <c r="F28" s="71" t="s">
        <v>29</v>
      </c>
      <c r="G28" s="71" t="s">
        <v>30</v>
      </c>
      <c r="H28" s="72" t="s">
        <v>416</v>
      </c>
      <c r="I28" s="213" t="s">
        <v>182</v>
      </c>
      <c r="J28" s="274">
        <v>3.5</v>
      </c>
      <c r="K28" s="253">
        <v>22</v>
      </c>
      <c r="L28" s="275"/>
      <c r="M28" s="244">
        <f t="shared" si="0"/>
        <v>0</v>
      </c>
      <c r="N28" s="302"/>
    </row>
    <row r="29" spans="1:21">
      <c r="A29" s="157">
        <v>25</v>
      </c>
      <c r="B29" s="48" t="s">
        <v>1317</v>
      </c>
      <c r="C29" s="158" t="s">
        <v>1028</v>
      </c>
      <c r="D29" s="159" t="s">
        <v>1029</v>
      </c>
      <c r="E29" s="160">
        <v>8.1999999999999993</v>
      </c>
      <c r="F29" s="71" t="s">
        <v>29</v>
      </c>
      <c r="G29" s="71" t="s">
        <v>30</v>
      </c>
      <c r="H29" s="72" t="s">
        <v>416</v>
      </c>
      <c r="I29" s="213" t="s">
        <v>54</v>
      </c>
      <c r="J29" s="274">
        <v>3.5</v>
      </c>
      <c r="K29" s="253">
        <v>22</v>
      </c>
      <c r="L29" s="275"/>
      <c r="M29" s="244">
        <f t="shared" si="0"/>
        <v>0</v>
      </c>
      <c r="N29" s="302"/>
    </row>
    <row r="30" spans="1:21">
      <c r="A30" s="157">
        <v>26</v>
      </c>
      <c r="B30" s="48" t="s">
        <v>962</v>
      </c>
      <c r="C30" s="161" t="s">
        <v>1268</v>
      </c>
      <c r="D30" s="162" t="s">
        <v>676</v>
      </c>
      <c r="E30" s="160">
        <v>8.1</v>
      </c>
      <c r="F30" s="71" t="s">
        <v>29</v>
      </c>
      <c r="G30" s="71" t="s">
        <v>30</v>
      </c>
      <c r="H30" s="72" t="s">
        <v>416</v>
      </c>
      <c r="I30" s="213" t="s">
        <v>58</v>
      </c>
      <c r="J30" s="274">
        <v>3.5</v>
      </c>
      <c r="K30" s="253">
        <v>26</v>
      </c>
      <c r="L30" s="275"/>
      <c r="M30" s="244">
        <f t="shared" si="0"/>
        <v>0</v>
      </c>
      <c r="N30" s="302"/>
    </row>
    <row r="31" spans="1:21">
      <c r="A31" s="157">
        <v>27</v>
      </c>
      <c r="B31" s="5" t="s">
        <v>515</v>
      </c>
      <c r="C31" s="6" t="s">
        <v>1254</v>
      </c>
      <c r="D31" s="69" t="s">
        <v>593</v>
      </c>
      <c r="E31" s="70">
        <v>8.4</v>
      </c>
      <c r="F31" s="71" t="s">
        <v>29</v>
      </c>
      <c r="G31" s="71" t="s">
        <v>30</v>
      </c>
      <c r="H31" s="72" t="s">
        <v>416</v>
      </c>
      <c r="I31" s="213" t="s">
        <v>230</v>
      </c>
      <c r="J31" s="274">
        <v>3.25</v>
      </c>
      <c r="K31" s="253">
        <v>26</v>
      </c>
      <c r="L31" s="275"/>
      <c r="M31" s="244">
        <f t="shared" si="0"/>
        <v>0</v>
      </c>
      <c r="N31" s="302"/>
    </row>
    <row r="32" spans="1:21">
      <c r="A32" s="157">
        <v>28</v>
      </c>
      <c r="B32" s="48" t="s">
        <v>790</v>
      </c>
      <c r="C32" s="158" t="s">
        <v>963</v>
      </c>
      <c r="D32" s="159" t="s">
        <v>289</v>
      </c>
      <c r="E32" s="160">
        <v>8.1</v>
      </c>
      <c r="F32" s="71" t="s">
        <v>29</v>
      </c>
      <c r="G32" s="71" t="s">
        <v>30</v>
      </c>
      <c r="H32" s="72" t="s">
        <v>416</v>
      </c>
      <c r="I32" s="213" t="s">
        <v>100</v>
      </c>
      <c r="J32" s="274">
        <v>3.25</v>
      </c>
      <c r="K32" s="253">
        <v>26</v>
      </c>
      <c r="L32" s="275"/>
      <c r="M32" s="244">
        <f t="shared" si="0"/>
        <v>0</v>
      </c>
      <c r="N32" s="302"/>
    </row>
    <row r="33" spans="1:14">
      <c r="A33" s="157">
        <v>29</v>
      </c>
      <c r="B33" s="48" t="s">
        <v>891</v>
      </c>
      <c r="C33" s="161" t="s">
        <v>1321</v>
      </c>
      <c r="D33" s="162" t="s">
        <v>835</v>
      </c>
      <c r="E33" s="160">
        <v>8.1999999999999993</v>
      </c>
      <c r="F33" s="71" t="s">
        <v>29</v>
      </c>
      <c r="G33" s="71" t="s">
        <v>30</v>
      </c>
      <c r="H33" s="72" t="s">
        <v>416</v>
      </c>
      <c r="I33" s="213" t="s">
        <v>58</v>
      </c>
      <c r="J33" s="274">
        <v>3.25</v>
      </c>
      <c r="K33" s="253">
        <v>29</v>
      </c>
      <c r="L33" s="275"/>
      <c r="M33" s="244">
        <f t="shared" si="0"/>
        <v>0</v>
      </c>
      <c r="N33" s="302"/>
    </row>
    <row r="34" spans="1:14">
      <c r="A34" s="157">
        <v>30</v>
      </c>
      <c r="B34" s="48" t="s">
        <v>782</v>
      </c>
      <c r="C34" s="158" t="s">
        <v>1027</v>
      </c>
      <c r="D34" s="159" t="s">
        <v>510</v>
      </c>
      <c r="E34" s="160">
        <v>8.3000000000000007</v>
      </c>
      <c r="F34" s="71" t="s">
        <v>29</v>
      </c>
      <c r="G34" s="71" t="s">
        <v>30</v>
      </c>
      <c r="H34" s="72" t="s">
        <v>416</v>
      </c>
      <c r="I34" s="213" t="s">
        <v>117</v>
      </c>
      <c r="J34" s="274">
        <v>3</v>
      </c>
      <c r="K34" s="253">
        <v>29</v>
      </c>
      <c r="L34" s="275"/>
      <c r="M34" s="244">
        <f t="shared" si="0"/>
        <v>0</v>
      </c>
      <c r="N34" s="302"/>
    </row>
    <row r="35" spans="1:14">
      <c r="A35" s="157">
        <v>31</v>
      </c>
      <c r="B35" s="5" t="s">
        <v>487</v>
      </c>
      <c r="C35" s="6" t="s">
        <v>1046</v>
      </c>
      <c r="D35" s="69" t="s">
        <v>1047</v>
      </c>
      <c r="E35" s="70">
        <v>8.4</v>
      </c>
      <c r="F35" s="71" t="s">
        <v>29</v>
      </c>
      <c r="G35" s="71" t="s">
        <v>30</v>
      </c>
      <c r="H35" s="72" t="s">
        <v>416</v>
      </c>
      <c r="I35" s="213" t="s">
        <v>182</v>
      </c>
      <c r="J35" s="274">
        <v>3</v>
      </c>
      <c r="K35" s="253">
        <v>29</v>
      </c>
      <c r="L35" s="275"/>
      <c r="M35" s="244">
        <f t="shared" si="0"/>
        <v>0</v>
      </c>
      <c r="N35" s="302"/>
    </row>
    <row r="36" spans="1:14">
      <c r="A36" s="157">
        <v>32</v>
      </c>
      <c r="B36" s="5" t="s">
        <v>491</v>
      </c>
      <c r="C36" s="6" t="s">
        <v>1322</v>
      </c>
      <c r="D36" s="69" t="s">
        <v>683</v>
      </c>
      <c r="E36" s="70">
        <v>8.1</v>
      </c>
      <c r="F36" s="71" t="s">
        <v>72</v>
      </c>
      <c r="G36" s="71" t="s">
        <v>73</v>
      </c>
      <c r="H36" s="72" t="s">
        <v>416</v>
      </c>
      <c r="I36" s="213" t="s">
        <v>74</v>
      </c>
      <c r="J36" s="274">
        <v>3</v>
      </c>
      <c r="K36" s="253">
        <v>32</v>
      </c>
      <c r="L36" s="275"/>
      <c r="M36" s="244">
        <f t="shared" si="0"/>
        <v>0</v>
      </c>
      <c r="N36" s="302"/>
    </row>
    <row r="37" spans="1:14">
      <c r="A37" s="157">
        <v>33</v>
      </c>
      <c r="B37" s="5" t="s">
        <v>173</v>
      </c>
      <c r="C37" s="6" t="s">
        <v>597</v>
      </c>
      <c r="D37" s="69" t="s">
        <v>1279</v>
      </c>
      <c r="E37" s="70">
        <v>8.4</v>
      </c>
      <c r="F37" s="71" t="s">
        <v>29</v>
      </c>
      <c r="G37" s="71" t="s">
        <v>30</v>
      </c>
      <c r="H37" s="72" t="s">
        <v>416</v>
      </c>
      <c r="I37" s="213" t="s">
        <v>230</v>
      </c>
      <c r="J37" s="274">
        <v>2.75</v>
      </c>
      <c r="K37" s="253">
        <v>32</v>
      </c>
      <c r="L37" s="275"/>
      <c r="M37" s="244">
        <f t="shared" si="0"/>
        <v>0</v>
      </c>
      <c r="N37" s="302"/>
    </row>
    <row r="38" spans="1:14">
      <c r="A38" s="157">
        <v>34</v>
      </c>
      <c r="B38" s="62" t="s">
        <v>244</v>
      </c>
      <c r="C38" s="6" t="s">
        <v>1323</v>
      </c>
      <c r="D38" s="69" t="s">
        <v>430</v>
      </c>
      <c r="E38" s="102">
        <v>8.1</v>
      </c>
      <c r="F38" s="103" t="s">
        <v>29</v>
      </c>
      <c r="G38" s="103" t="s">
        <v>30</v>
      </c>
      <c r="H38" s="104" t="s">
        <v>416</v>
      </c>
      <c r="I38" s="292" t="s">
        <v>80</v>
      </c>
      <c r="J38" s="274">
        <v>2.75</v>
      </c>
      <c r="K38" s="253">
        <v>32</v>
      </c>
      <c r="L38" s="275"/>
      <c r="M38" s="244">
        <f t="shared" si="0"/>
        <v>0</v>
      </c>
      <c r="N38" s="302"/>
    </row>
    <row r="39" spans="1:14">
      <c r="A39" s="157">
        <v>35</v>
      </c>
      <c r="B39" s="5" t="s">
        <v>373</v>
      </c>
      <c r="C39" s="6" t="s">
        <v>1324</v>
      </c>
      <c r="D39" s="69" t="s">
        <v>447</v>
      </c>
      <c r="E39" s="70">
        <v>8.4</v>
      </c>
      <c r="F39" s="71" t="s">
        <v>29</v>
      </c>
      <c r="G39" s="71" t="s">
        <v>30</v>
      </c>
      <c r="H39" s="72" t="s">
        <v>416</v>
      </c>
      <c r="I39" s="213" t="s">
        <v>230</v>
      </c>
      <c r="J39" s="274">
        <v>2.75</v>
      </c>
      <c r="K39" s="253">
        <v>35</v>
      </c>
      <c r="L39" s="275"/>
      <c r="M39" s="244">
        <f t="shared" si="0"/>
        <v>0</v>
      </c>
      <c r="N39" s="302"/>
    </row>
    <row r="40" spans="1:14">
      <c r="A40" s="157">
        <v>36</v>
      </c>
      <c r="B40" s="48" t="s">
        <v>990</v>
      </c>
      <c r="C40" s="161" t="s">
        <v>940</v>
      </c>
      <c r="D40" s="162" t="s">
        <v>84</v>
      </c>
      <c r="E40" s="160">
        <v>8.6</v>
      </c>
      <c r="F40" s="71" t="s">
        <v>29</v>
      </c>
      <c r="G40" s="71" t="s">
        <v>30</v>
      </c>
      <c r="H40" s="72" t="s">
        <v>416</v>
      </c>
      <c r="I40" s="213" t="s">
        <v>58</v>
      </c>
      <c r="J40" s="274">
        <v>2.5</v>
      </c>
      <c r="K40" s="253">
        <v>35</v>
      </c>
      <c r="L40" s="275"/>
      <c r="M40" s="244">
        <f t="shared" si="0"/>
        <v>0</v>
      </c>
      <c r="N40" s="302"/>
    </row>
    <row r="41" spans="1:14">
      <c r="A41" s="157">
        <v>37</v>
      </c>
      <c r="B41" s="48" t="s">
        <v>664</v>
      </c>
      <c r="C41" s="158" t="s">
        <v>1325</v>
      </c>
      <c r="D41" s="159" t="s">
        <v>493</v>
      </c>
      <c r="E41" s="160">
        <v>8.1</v>
      </c>
      <c r="F41" s="71" t="s">
        <v>29</v>
      </c>
      <c r="G41" s="71" t="s">
        <v>30</v>
      </c>
      <c r="H41" s="72" t="s">
        <v>416</v>
      </c>
      <c r="I41" s="213" t="s">
        <v>100</v>
      </c>
      <c r="J41" s="274">
        <v>2.5</v>
      </c>
      <c r="K41" s="253">
        <v>37</v>
      </c>
      <c r="L41" s="275"/>
      <c r="M41" s="244">
        <f t="shared" si="0"/>
        <v>0</v>
      </c>
      <c r="N41" s="302"/>
    </row>
    <row r="42" spans="1:14">
      <c r="A42" s="157">
        <v>38</v>
      </c>
      <c r="B42" s="48" t="s">
        <v>598</v>
      </c>
      <c r="C42" s="158" t="s">
        <v>1326</v>
      </c>
      <c r="D42" s="159" t="s">
        <v>493</v>
      </c>
      <c r="E42" s="160">
        <v>8.1</v>
      </c>
      <c r="F42" s="71" t="s">
        <v>29</v>
      </c>
      <c r="G42" s="71" t="s">
        <v>30</v>
      </c>
      <c r="H42" s="72" t="s">
        <v>416</v>
      </c>
      <c r="I42" s="213" t="s">
        <v>172</v>
      </c>
      <c r="J42" s="274">
        <v>2.25</v>
      </c>
      <c r="K42" s="253">
        <v>38</v>
      </c>
      <c r="L42" s="275"/>
      <c r="M42" s="244">
        <f t="shared" si="0"/>
        <v>0</v>
      </c>
      <c r="N42" s="302"/>
    </row>
    <row r="43" spans="1:14">
      <c r="A43" s="157">
        <v>39</v>
      </c>
      <c r="B43" s="48" t="s">
        <v>719</v>
      </c>
      <c r="C43" s="158" t="s">
        <v>1043</v>
      </c>
      <c r="D43" s="159" t="s">
        <v>171</v>
      </c>
      <c r="E43" s="160">
        <v>8.1999999999999993</v>
      </c>
      <c r="F43" s="71" t="s">
        <v>29</v>
      </c>
      <c r="G43" s="71" t="s">
        <v>30</v>
      </c>
      <c r="H43" s="72" t="s">
        <v>416</v>
      </c>
      <c r="I43" s="213" t="s">
        <v>100</v>
      </c>
      <c r="J43" s="274">
        <v>1.75</v>
      </c>
      <c r="K43" s="253">
        <v>39</v>
      </c>
      <c r="L43" s="275"/>
      <c r="M43" s="244">
        <f t="shared" si="0"/>
        <v>0</v>
      </c>
      <c r="N43" s="302"/>
    </row>
    <row r="44" spans="1:14">
      <c r="A44" s="157">
        <v>40</v>
      </c>
      <c r="B44" s="5" t="s">
        <v>324</v>
      </c>
      <c r="C44" s="6" t="s">
        <v>1327</v>
      </c>
      <c r="D44" s="69" t="s">
        <v>1328</v>
      </c>
      <c r="E44" s="70">
        <v>8.1</v>
      </c>
      <c r="F44" s="71" t="s">
        <v>72</v>
      </c>
      <c r="G44" s="71" t="s">
        <v>73</v>
      </c>
      <c r="H44" s="72" t="s">
        <v>416</v>
      </c>
      <c r="I44" s="213" t="s">
        <v>74</v>
      </c>
      <c r="J44" s="274">
        <v>1.5</v>
      </c>
      <c r="K44" s="253">
        <v>39</v>
      </c>
      <c r="L44" s="275"/>
      <c r="M44" s="244">
        <f t="shared" si="0"/>
        <v>0</v>
      </c>
      <c r="N44" s="302"/>
    </row>
    <row r="45" spans="1:14">
      <c r="A45" s="157">
        <v>41</v>
      </c>
      <c r="B45" s="5" t="s">
        <v>441</v>
      </c>
      <c r="C45" s="6" t="s">
        <v>1105</v>
      </c>
      <c r="D45" s="69" t="s">
        <v>52</v>
      </c>
      <c r="E45" s="70">
        <v>8.1</v>
      </c>
      <c r="F45" s="71" t="s">
        <v>29</v>
      </c>
      <c r="G45" s="71" t="s">
        <v>164</v>
      </c>
      <c r="H45" s="72" t="s">
        <v>416</v>
      </c>
      <c r="I45" s="213" t="s">
        <v>93</v>
      </c>
      <c r="J45" s="274">
        <v>1.5</v>
      </c>
      <c r="K45" s="253">
        <v>39</v>
      </c>
      <c r="L45" s="275"/>
      <c r="M45" s="295"/>
      <c r="N45" s="302"/>
    </row>
    <row r="46" spans="1:14">
      <c r="A46" s="157">
        <v>42</v>
      </c>
      <c r="B46" s="48" t="s">
        <v>1199</v>
      </c>
      <c r="C46" s="161" t="s">
        <v>940</v>
      </c>
      <c r="D46" s="162" t="s">
        <v>736</v>
      </c>
      <c r="E46" s="160">
        <v>8.1999999999999993</v>
      </c>
      <c r="F46" s="71" t="s">
        <v>29</v>
      </c>
      <c r="G46" s="71" t="s">
        <v>30</v>
      </c>
      <c r="H46" s="72" t="s">
        <v>416</v>
      </c>
      <c r="I46" s="213" t="s">
        <v>37</v>
      </c>
      <c r="J46" s="274">
        <v>1.5</v>
      </c>
      <c r="K46" s="253">
        <v>39</v>
      </c>
      <c r="L46" s="275"/>
      <c r="M46" s="295"/>
      <c r="N46" s="302"/>
    </row>
    <row r="47" spans="1:14">
      <c r="A47" s="157">
        <v>43</v>
      </c>
      <c r="B47" s="48" t="s">
        <v>1277</v>
      </c>
      <c r="C47" s="161" t="s">
        <v>1260</v>
      </c>
      <c r="D47" s="162" t="s">
        <v>247</v>
      </c>
      <c r="E47" s="160">
        <v>8.1999999999999993</v>
      </c>
      <c r="F47" s="71" t="s">
        <v>29</v>
      </c>
      <c r="G47" s="71" t="s">
        <v>30</v>
      </c>
      <c r="H47" s="72" t="s">
        <v>416</v>
      </c>
      <c r="I47" s="213" t="s">
        <v>37</v>
      </c>
      <c r="J47" s="274">
        <v>1.5</v>
      </c>
      <c r="K47" s="253">
        <v>39</v>
      </c>
      <c r="L47" s="275"/>
      <c r="M47" s="295"/>
      <c r="N47" s="302"/>
    </row>
    <row r="48" spans="1:14">
      <c r="A48" s="157">
        <v>44</v>
      </c>
      <c r="B48" s="48" t="s">
        <v>604</v>
      </c>
      <c r="C48" s="158" t="s">
        <v>1045</v>
      </c>
      <c r="D48" s="159" t="s">
        <v>582</v>
      </c>
      <c r="E48" s="160">
        <v>8.1999999999999993</v>
      </c>
      <c r="F48" s="71" t="s">
        <v>29</v>
      </c>
      <c r="G48" s="71" t="s">
        <v>30</v>
      </c>
      <c r="H48" s="72" t="s">
        <v>416</v>
      </c>
      <c r="I48" s="213" t="s">
        <v>54</v>
      </c>
      <c r="J48" s="274">
        <v>1.5</v>
      </c>
      <c r="K48" s="253">
        <v>39</v>
      </c>
      <c r="L48" s="275"/>
      <c r="M48" s="295"/>
      <c r="N48" s="302"/>
    </row>
    <row r="49" spans="1:14">
      <c r="A49" s="157">
        <v>45</v>
      </c>
      <c r="B49" s="48" t="s">
        <v>579</v>
      </c>
      <c r="C49" s="158" t="s">
        <v>1297</v>
      </c>
      <c r="D49" s="159" t="s">
        <v>430</v>
      </c>
      <c r="E49" s="160">
        <v>8.3000000000000007</v>
      </c>
      <c r="F49" s="71" t="s">
        <v>29</v>
      </c>
      <c r="G49" s="71" t="s">
        <v>30</v>
      </c>
      <c r="H49" s="72" t="s">
        <v>416</v>
      </c>
      <c r="I49" s="213" t="s">
        <v>117</v>
      </c>
      <c r="J49" s="274">
        <v>1.25</v>
      </c>
      <c r="K49" s="253">
        <v>45</v>
      </c>
      <c r="L49" s="275"/>
      <c r="M49" s="295"/>
      <c r="N49" s="302"/>
    </row>
    <row r="50" spans="1:14">
      <c r="A50" s="157">
        <v>46</v>
      </c>
      <c r="B50" s="48" t="s">
        <v>1329</v>
      </c>
      <c r="C50" s="161" t="s">
        <v>65</v>
      </c>
      <c r="D50" s="162" t="s">
        <v>471</v>
      </c>
      <c r="E50" s="160">
        <v>8.1999999999999993</v>
      </c>
      <c r="F50" s="71" t="s">
        <v>29</v>
      </c>
      <c r="G50" s="71" t="s">
        <v>30</v>
      </c>
      <c r="H50" s="72" t="s">
        <v>416</v>
      </c>
      <c r="I50" s="213" t="s">
        <v>37</v>
      </c>
      <c r="J50" s="274">
        <v>1.25</v>
      </c>
      <c r="K50" s="253">
        <v>45</v>
      </c>
      <c r="L50" s="275"/>
      <c r="M50" s="295"/>
      <c r="N50" s="302"/>
    </row>
    <row r="51" spans="1:14">
      <c r="A51" s="157">
        <v>47</v>
      </c>
      <c r="B51" s="48" t="s">
        <v>1295</v>
      </c>
      <c r="C51" s="158" t="s">
        <v>1123</v>
      </c>
      <c r="D51" s="159" t="s">
        <v>910</v>
      </c>
      <c r="E51" s="160">
        <v>8.1999999999999993</v>
      </c>
      <c r="F51" s="71" t="s">
        <v>29</v>
      </c>
      <c r="G51" s="71" t="s">
        <v>30</v>
      </c>
      <c r="H51" s="72" t="s">
        <v>416</v>
      </c>
      <c r="I51" s="213" t="s">
        <v>133</v>
      </c>
      <c r="J51" s="274">
        <v>1.25</v>
      </c>
      <c r="K51" s="253">
        <v>45</v>
      </c>
      <c r="L51" s="275"/>
      <c r="M51" s="295"/>
      <c r="N51" s="302"/>
    </row>
    <row r="52" spans="1:14">
      <c r="A52" s="157">
        <v>48</v>
      </c>
      <c r="B52" s="48" t="s">
        <v>1309</v>
      </c>
      <c r="C52" s="161" t="s">
        <v>1018</v>
      </c>
      <c r="D52" s="162" t="s">
        <v>1019</v>
      </c>
      <c r="E52" s="160">
        <v>8.1</v>
      </c>
      <c r="F52" s="71" t="s">
        <v>29</v>
      </c>
      <c r="G52" s="71" t="s">
        <v>30</v>
      </c>
      <c r="H52" s="72" t="s">
        <v>416</v>
      </c>
      <c r="I52" s="213" t="s">
        <v>37</v>
      </c>
      <c r="J52" s="274">
        <v>0.25</v>
      </c>
      <c r="K52" s="253">
        <v>48</v>
      </c>
      <c r="L52" s="275"/>
      <c r="M52" s="295"/>
      <c r="N52" s="302"/>
    </row>
    <row r="53" spans="1:14">
      <c r="A53" s="157">
        <v>49</v>
      </c>
      <c r="B53" s="5" t="s">
        <v>388</v>
      </c>
      <c r="C53" s="6" t="s">
        <v>1330</v>
      </c>
      <c r="D53" s="69" t="s">
        <v>510</v>
      </c>
      <c r="E53" s="70">
        <v>8.1</v>
      </c>
      <c r="F53" s="71" t="s">
        <v>29</v>
      </c>
      <c r="G53" s="71" t="s">
        <v>30</v>
      </c>
      <c r="H53" s="72" t="s">
        <v>416</v>
      </c>
      <c r="I53" s="213" t="s">
        <v>80</v>
      </c>
      <c r="J53" s="274">
        <v>0.25</v>
      </c>
      <c r="K53" s="253">
        <v>48</v>
      </c>
      <c r="L53" s="275"/>
      <c r="M53" s="295"/>
      <c r="N53" s="302"/>
    </row>
    <row r="54" spans="1:14">
      <c r="A54" s="157">
        <v>50</v>
      </c>
      <c r="B54" s="48" t="s">
        <v>741</v>
      </c>
      <c r="C54" s="158" t="s">
        <v>1331</v>
      </c>
      <c r="D54" s="159" t="s">
        <v>1332</v>
      </c>
      <c r="E54" s="160">
        <v>8.1999999999999993</v>
      </c>
      <c r="F54" s="71" t="s">
        <v>53</v>
      </c>
      <c r="G54" s="71" t="s">
        <v>30</v>
      </c>
      <c r="H54" s="72" t="s">
        <v>416</v>
      </c>
      <c r="I54" s="213" t="s">
        <v>32</v>
      </c>
      <c r="J54" s="274">
        <v>0.25</v>
      </c>
      <c r="K54" s="253">
        <v>48</v>
      </c>
      <c r="L54" s="275"/>
      <c r="M54" s="295"/>
      <c r="N54" s="302"/>
    </row>
    <row r="55" spans="1:14">
      <c r="A55" s="157">
        <v>51</v>
      </c>
      <c r="B55" s="48" t="s">
        <v>1042</v>
      </c>
      <c r="C55" s="158" t="s">
        <v>214</v>
      </c>
      <c r="D55" s="159" t="s">
        <v>175</v>
      </c>
      <c r="E55" s="160">
        <v>8.1999999999999993</v>
      </c>
      <c r="F55" s="71" t="s">
        <v>53</v>
      </c>
      <c r="G55" s="71" t="s">
        <v>30</v>
      </c>
      <c r="H55" s="72" t="s">
        <v>416</v>
      </c>
      <c r="I55" s="213" t="s">
        <v>133</v>
      </c>
      <c r="J55" s="274">
        <v>0.25</v>
      </c>
      <c r="K55" s="253">
        <v>48</v>
      </c>
      <c r="L55" s="275"/>
      <c r="M55" s="295"/>
      <c r="N55" s="302"/>
    </row>
    <row r="56" spans="1:14">
      <c r="A56" s="157">
        <v>52</v>
      </c>
      <c r="B56" s="48" t="s">
        <v>743</v>
      </c>
      <c r="C56" s="158" t="s">
        <v>1333</v>
      </c>
      <c r="D56" s="159" t="s">
        <v>1334</v>
      </c>
      <c r="E56" s="160">
        <v>8.3000000000000007</v>
      </c>
      <c r="F56" s="71" t="s">
        <v>53</v>
      </c>
      <c r="G56" s="71" t="s">
        <v>30</v>
      </c>
      <c r="H56" s="72" t="s">
        <v>416</v>
      </c>
      <c r="I56" s="213" t="s">
        <v>32</v>
      </c>
      <c r="J56" s="274">
        <v>0</v>
      </c>
      <c r="K56" s="253">
        <v>52</v>
      </c>
      <c r="L56" s="275"/>
      <c r="M56" s="295"/>
      <c r="N56" s="302"/>
    </row>
    <row r="57" spans="1:14">
      <c r="A57" s="157">
        <v>53</v>
      </c>
      <c r="B57" s="48" t="s">
        <v>657</v>
      </c>
      <c r="C57" s="158" t="s">
        <v>451</v>
      </c>
      <c r="D57" s="159" t="s">
        <v>112</v>
      </c>
      <c r="E57" s="160">
        <v>8.3000000000000007</v>
      </c>
      <c r="F57" s="71" t="s">
        <v>53</v>
      </c>
      <c r="G57" s="71" t="s">
        <v>30</v>
      </c>
      <c r="H57" s="72" t="s">
        <v>416</v>
      </c>
      <c r="I57" s="213" t="s">
        <v>32</v>
      </c>
      <c r="J57" s="274">
        <v>0</v>
      </c>
      <c r="K57" s="253">
        <v>52</v>
      </c>
      <c r="L57" s="275"/>
      <c r="M57" s="295"/>
      <c r="N57" s="302"/>
    </row>
    <row r="58" spans="1:14">
      <c r="A58" s="157">
        <v>54</v>
      </c>
      <c r="B58" s="5" t="s">
        <v>488</v>
      </c>
      <c r="C58" s="6" t="s">
        <v>1012</v>
      </c>
      <c r="D58" s="69" t="s">
        <v>1029</v>
      </c>
      <c r="E58" s="70">
        <v>8.1</v>
      </c>
      <c r="F58" s="71" t="s">
        <v>29</v>
      </c>
      <c r="G58" s="71" t="s">
        <v>30</v>
      </c>
      <c r="H58" s="72" t="s">
        <v>416</v>
      </c>
      <c r="I58" s="213" t="s">
        <v>206</v>
      </c>
      <c r="J58" s="274">
        <v>0</v>
      </c>
      <c r="K58" s="253">
        <v>52</v>
      </c>
      <c r="L58" s="275"/>
      <c r="M58" s="295"/>
      <c r="N58" s="302"/>
    </row>
    <row r="59" spans="1:14">
      <c r="M59" s="295"/>
      <c r="N59" s="302"/>
    </row>
    <row r="60" spans="1:14">
      <c r="M60" s="295"/>
      <c r="N60" s="302"/>
    </row>
    <row r="61" spans="1:14">
      <c r="M61" s="295"/>
      <c r="N61" s="302"/>
    </row>
    <row r="62" spans="1:14">
      <c r="M62" s="295"/>
      <c r="N62" s="302"/>
    </row>
    <row r="63" spans="1:14">
      <c r="M63" s="295"/>
      <c r="N63" s="302"/>
    </row>
    <row r="64" spans="1:14">
      <c r="M64" s="295"/>
      <c r="N64" s="302"/>
    </row>
    <row r="65" spans="13:14">
      <c r="M65" s="295"/>
      <c r="N65" s="302"/>
    </row>
    <row r="66" spans="13:14">
      <c r="M66" s="295"/>
      <c r="N66" s="302"/>
    </row>
    <row r="67" spans="13:14">
      <c r="M67" s="295"/>
      <c r="N67" s="302"/>
    </row>
    <row r="68" spans="13:14">
      <c r="M68" s="295"/>
      <c r="N68" s="302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5:H58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K490"/>
  <sheetViews>
    <sheetView topLeftCell="F7" zoomScale="130" zoomScaleNormal="130" workbookViewId="0">
      <selection activeCell="Q9" sqref="Q9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1365</v>
      </c>
      <c r="G3" s="368"/>
      <c r="H3" s="252" t="s">
        <v>517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67">
        <v>1</v>
      </c>
      <c r="B5" s="3" t="s">
        <v>45</v>
      </c>
      <c r="C5" s="22" t="s">
        <v>518</v>
      </c>
      <c r="D5" s="92" t="s">
        <v>519</v>
      </c>
      <c r="E5" s="93">
        <v>7.2</v>
      </c>
      <c r="F5" s="94" t="s">
        <v>29</v>
      </c>
      <c r="G5" s="94" t="s">
        <v>30</v>
      </c>
      <c r="H5" s="95" t="s">
        <v>520</v>
      </c>
      <c r="I5" s="266" t="s">
        <v>117</v>
      </c>
      <c r="J5" s="274">
        <v>12.5</v>
      </c>
      <c r="K5" s="253">
        <v>1</v>
      </c>
      <c r="L5" s="275" t="s">
        <v>19</v>
      </c>
      <c r="M5" s="244">
        <f t="shared" ref="M5:M44" si="0">IF(L5="I",2,IF(L5="II",1.5,IF(L5="III",1,IF(L5="KK",0.5,0))))</f>
        <v>1.5</v>
      </c>
      <c r="N5" s="303" t="s">
        <v>206</v>
      </c>
      <c r="O5" s="325">
        <f t="shared" ref="O5:O21" si="1">SUMIF($I$5:$I$68,$N5,J$5:J$68)</f>
        <v>2</v>
      </c>
      <c r="P5" s="325">
        <f t="shared" ref="P5:P21" si="2">SUMIF($I$5:$I$68,$N5,M$5:M$68)</f>
        <v>0</v>
      </c>
      <c r="Q5" s="325">
        <f>O5+P5</f>
        <v>2</v>
      </c>
      <c r="R5" s="325">
        <f>ROUND(Q5/U5,2)</f>
        <v>2</v>
      </c>
      <c r="S5" s="325">
        <f>RANK(R5,R$5:R$21)</f>
        <v>17</v>
      </c>
      <c r="U5" s="253">
        <f>COUNTIF($I$5:$I$68,$N5)</f>
        <v>1</v>
      </c>
    </row>
    <row r="6" spans="1:21">
      <c r="A6" s="67">
        <v>2</v>
      </c>
      <c r="B6" s="3" t="s">
        <v>248</v>
      </c>
      <c r="C6" s="2" t="s">
        <v>521</v>
      </c>
      <c r="D6" s="65" t="s">
        <v>479</v>
      </c>
      <c r="E6" s="66">
        <v>7.1</v>
      </c>
      <c r="F6" s="67" t="s">
        <v>29</v>
      </c>
      <c r="G6" s="67" t="s">
        <v>30</v>
      </c>
      <c r="H6" s="68" t="s">
        <v>520</v>
      </c>
      <c r="I6" s="67" t="s">
        <v>80</v>
      </c>
      <c r="J6" s="274">
        <v>12.5</v>
      </c>
      <c r="K6" s="253">
        <v>1</v>
      </c>
      <c r="L6" s="275" t="s">
        <v>19</v>
      </c>
      <c r="M6" s="244">
        <f t="shared" si="0"/>
        <v>1.5</v>
      </c>
      <c r="N6" s="303" t="s">
        <v>93</v>
      </c>
      <c r="O6" s="325">
        <f t="shared" si="1"/>
        <v>10.5</v>
      </c>
      <c r="P6" s="325">
        <f t="shared" si="2"/>
        <v>0</v>
      </c>
      <c r="Q6" s="325">
        <f t="shared" ref="Q6:Q21" si="3">O6+P6</f>
        <v>10.5</v>
      </c>
      <c r="R6" s="325">
        <f t="shared" ref="R6:R21" si="4">ROUND(Q6/U6,2)</f>
        <v>3.5</v>
      </c>
      <c r="S6" s="325">
        <f t="shared" ref="S6:S21" si="5">RANK(R6,R$5:R$21)</f>
        <v>14</v>
      </c>
      <c r="U6" s="253">
        <f t="shared" ref="U6:U21" si="6">COUNTIF($I$5:$I$68,$N6)</f>
        <v>3</v>
      </c>
    </row>
    <row r="7" spans="1:21">
      <c r="A7" s="67">
        <v>3</v>
      </c>
      <c r="B7" s="3" t="s">
        <v>123</v>
      </c>
      <c r="C7" s="22" t="s">
        <v>522</v>
      </c>
      <c r="D7" s="92" t="s">
        <v>320</v>
      </c>
      <c r="E7" s="93">
        <v>7.3</v>
      </c>
      <c r="F7" s="94" t="s">
        <v>29</v>
      </c>
      <c r="G7" s="94" t="s">
        <v>30</v>
      </c>
      <c r="H7" s="95" t="s">
        <v>520</v>
      </c>
      <c r="I7" s="266" t="s">
        <v>32</v>
      </c>
      <c r="J7" s="274">
        <v>8.75</v>
      </c>
      <c r="K7" s="253">
        <v>3</v>
      </c>
      <c r="L7" s="275" t="s">
        <v>20</v>
      </c>
      <c r="M7" s="244">
        <f t="shared" si="0"/>
        <v>1</v>
      </c>
      <c r="N7" s="303" t="s">
        <v>182</v>
      </c>
      <c r="O7" s="325">
        <f t="shared" si="1"/>
        <v>22.5</v>
      </c>
      <c r="P7" s="325">
        <f t="shared" si="2"/>
        <v>0.5</v>
      </c>
      <c r="Q7" s="325">
        <f t="shared" si="3"/>
        <v>23</v>
      </c>
      <c r="R7" s="325">
        <f t="shared" si="4"/>
        <v>5.75</v>
      </c>
      <c r="S7" s="325">
        <f t="shared" si="5"/>
        <v>11</v>
      </c>
      <c r="U7" s="253">
        <f t="shared" si="6"/>
        <v>4</v>
      </c>
    </row>
    <row r="8" spans="1:21">
      <c r="A8" s="67">
        <v>4</v>
      </c>
      <c r="B8" s="3" t="s">
        <v>184</v>
      </c>
      <c r="C8" s="2" t="s">
        <v>523</v>
      </c>
      <c r="D8" s="65" t="s">
        <v>430</v>
      </c>
      <c r="E8" s="66">
        <v>7.1</v>
      </c>
      <c r="F8" s="67" t="s">
        <v>29</v>
      </c>
      <c r="G8" s="67" t="s">
        <v>30</v>
      </c>
      <c r="H8" s="68" t="s">
        <v>520</v>
      </c>
      <c r="I8" s="67" t="s">
        <v>80</v>
      </c>
      <c r="J8" s="274">
        <v>8.5</v>
      </c>
      <c r="K8" s="253">
        <v>4</v>
      </c>
      <c r="L8" s="275" t="s">
        <v>20</v>
      </c>
      <c r="M8" s="244">
        <f t="shared" si="0"/>
        <v>1</v>
      </c>
      <c r="N8" s="303" t="s">
        <v>230</v>
      </c>
      <c r="O8" s="325">
        <f t="shared" si="1"/>
        <v>11</v>
      </c>
      <c r="P8" s="325">
        <f t="shared" si="2"/>
        <v>0</v>
      </c>
      <c r="Q8" s="325">
        <f t="shared" si="3"/>
        <v>11</v>
      </c>
      <c r="R8" s="325">
        <f t="shared" si="4"/>
        <v>2.75</v>
      </c>
      <c r="S8" s="325">
        <f t="shared" si="5"/>
        <v>16</v>
      </c>
      <c r="U8" s="253">
        <f t="shared" si="6"/>
        <v>4</v>
      </c>
    </row>
    <row r="9" spans="1:21">
      <c r="A9" s="67">
        <v>5</v>
      </c>
      <c r="B9" s="3" t="s">
        <v>216</v>
      </c>
      <c r="C9" s="2" t="s">
        <v>524</v>
      </c>
      <c r="D9" s="65" t="s">
        <v>289</v>
      </c>
      <c r="E9" s="66">
        <v>7.1</v>
      </c>
      <c r="F9" s="67" t="s">
        <v>29</v>
      </c>
      <c r="G9" s="67" t="s">
        <v>30</v>
      </c>
      <c r="H9" s="68" t="s">
        <v>366</v>
      </c>
      <c r="I9" s="67" t="s">
        <v>37</v>
      </c>
      <c r="J9" s="274">
        <v>8</v>
      </c>
      <c r="K9" s="253">
        <v>5</v>
      </c>
      <c r="L9" s="275" t="s">
        <v>20</v>
      </c>
      <c r="M9" s="244">
        <f t="shared" si="0"/>
        <v>1</v>
      </c>
      <c r="N9" s="303" t="s">
        <v>74</v>
      </c>
      <c r="O9" s="325">
        <f t="shared" si="1"/>
        <v>25.75</v>
      </c>
      <c r="P9" s="325">
        <f t="shared" si="2"/>
        <v>2</v>
      </c>
      <c r="Q9" s="325">
        <f t="shared" si="3"/>
        <v>27.75</v>
      </c>
      <c r="R9" s="325">
        <f t="shared" si="4"/>
        <v>6.94</v>
      </c>
      <c r="S9" s="325">
        <f t="shared" si="5"/>
        <v>7</v>
      </c>
      <c r="U9" s="253">
        <f t="shared" si="6"/>
        <v>4</v>
      </c>
    </row>
    <row r="10" spans="1:21">
      <c r="A10" s="67">
        <v>6</v>
      </c>
      <c r="B10" s="3" t="s">
        <v>502</v>
      </c>
      <c r="C10" s="2" t="s">
        <v>525</v>
      </c>
      <c r="D10" s="65" t="s">
        <v>526</v>
      </c>
      <c r="E10" s="66">
        <v>7.1</v>
      </c>
      <c r="F10" s="67" t="s">
        <v>29</v>
      </c>
      <c r="G10" s="67" t="s">
        <v>30</v>
      </c>
      <c r="H10" s="68" t="s">
        <v>366</v>
      </c>
      <c r="I10" s="67" t="s">
        <v>167</v>
      </c>
      <c r="J10" s="274">
        <v>8</v>
      </c>
      <c r="K10" s="253">
        <v>5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37.5</v>
      </c>
      <c r="P10" s="325">
        <f t="shared" si="2"/>
        <v>3</v>
      </c>
      <c r="Q10" s="325">
        <f t="shared" si="3"/>
        <v>40.5</v>
      </c>
      <c r="R10" s="325">
        <f t="shared" si="4"/>
        <v>8.1</v>
      </c>
      <c r="S10" s="325">
        <f t="shared" si="5"/>
        <v>3</v>
      </c>
      <c r="U10" s="253">
        <f t="shared" si="6"/>
        <v>5</v>
      </c>
    </row>
    <row r="11" spans="1:21">
      <c r="A11" s="67">
        <v>7</v>
      </c>
      <c r="B11" s="3" t="s">
        <v>113</v>
      </c>
      <c r="C11" s="22" t="s">
        <v>528</v>
      </c>
      <c r="D11" s="92" t="s">
        <v>275</v>
      </c>
      <c r="E11" s="93">
        <v>7.1</v>
      </c>
      <c r="F11" s="94" t="s">
        <v>29</v>
      </c>
      <c r="G11" s="94" t="s">
        <v>30</v>
      </c>
      <c r="H11" s="95" t="s">
        <v>520</v>
      </c>
      <c r="I11" s="266" t="s">
        <v>133</v>
      </c>
      <c r="J11" s="274">
        <v>7.75</v>
      </c>
      <c r="K11" s="253">
        <v>7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15.75</v>
      </c>
      <c r="P11" s="325">
        <f t="shared" si="2"/>
        <v>1</v>
      </c>
      <c r="Q11" s="325">
        <f t="shared" si="3"/>
        <v>16.75</v>
      </c>
      <c r="R11" s="325">
        <f t="shared" si="4"/>
        <v>4.1900000000000004</v>
      </c>
      <c r="S11" s="325">
        <f t="shared" si="5"/>
        <v>13</v>
      </c>
      <c r="U11" s="253">
        <f t="shared" si="6"/>
        <v>4</v>
      </c>
    </row>
    <row r="12" spans="1:21">
      <c r="A12" s="67">
        <v>8</v>
      </c>
      <c r="B12" s="3" t="s">
        <v>273</v>
      </c>
      <c r="C12" s="2" t="s">
        <v>529</v>
      </c>
      <c r="D12" s="65" t="s">
        <v>530</v>
      </c>
      <c r="E12" s="66">
        <v>7.7</v>
      </c>
      <c r="F12" s="67" t="s">
        <v>29</v>
      </c>
      <c r="G12" s="67" t="s">
        <v>30</v>
      </c>
      <c r="H12" s="68" t="s">
        <v>366</v>
      </c>
      <c r="I12" s="67" t="s">
        <v>105</v>
      </c>
      <c r="J12" s="274">
        <v>7.75</v>
      </c>
      <c r="K12" s="253">
        <v>7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33.75</v>
      </c>
      <c r="P12" s="325">
        <f t="shared" si="2"/>
        <v>2</v>
      </c>
      <c r="Q12" s="325">
        <f t="shared" si="3"/>
        <v>35.75</v>
      </c>
      <c r="R12" s="325">
        <f t="shared" si="4"/>
        <v>5.96</v>
      </c>
      <c r="S12" s="325">
        <f t="shared" si="5"/>
        <v>9</v>
      </c>
      <c r="U12" s="253">
        <f t="shared" si="6"/>
        <v>6</v>
      </c>
    </row>
    <row r="13" spans="1:21">
      <c r="A13" s="67">
        <v>9</v>
      </c>
      <c r="B13" s="3" t="s">
        <v>227</v>
      </c>
      <c r="C13" s="2" t="s">
        <v>521</v>
      </c>
      <c r="D13" s="65" t="s">
        <v>530</v>
      </c>
      <c r="E13" s="66">
        <v>7.1</v>
      </c>
      <c r="F13" s="67" t="s">
        <v>29</v>
      </c>
      <c r="G13" s="67" t="s">
        <v>30</v>
      </c>
      <c r="H13" s="68" t="s">
        <v>366</v>
      </c>
      <c r="I13" s="67" t="s">
        <v>37</v>
      </c>
      <c r="J13" s="274">
        <v>7.75</v>
      </c>
      <c r="K13" s="253">
        <v>7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46.25</v>
      </c>
      <c r="P13" s="325">
        <f t="shared" si="2"/>
        <v>4</v>
      </c>
      <c r="Q13" s="325">
        <f t="shared" si="3"/>
        <v>50.25</v>
      </c>
      <c r="R13" s="325">
        <f t="shared" si="4"/>
        <v>7.18</v>
      </c>
      <c r="S13" s="325">
        <f t="shared" si="5"/>
        <v>4</v>
      </c>
      <c r="U13" s="253">
        <f t="shared" si="6"/>
        <v>7</v>
      </c>
    </row>
    <row r="14" spans="1:21">
      <c r="A14" s="67">
        <v>10</v>
      </c>
      <c r="B14" s="3" t="s">
        <v>69</v>
      </c>
      <c r="C14" s="2" t="s">
        <v>531</v>
      </c>
      <c r="D14" s="65" t="s">
        <v>387</v>
      </c>
      <c r="E14" s="66">
        <v>7.2</v>
      </c>
      <c r="F14" s="67" t="s">
        <v>72</v>
      </c>
      <c r="G14" s="67" t="s">
        <v>73</v>
      </c>
      <c r="H14" s="68" t="s">
        <v>520</v>
      </c>
      <c r="I14" s="67" t="s">
        <v>74</v>
      </c>
      <c r="J14" s="274">
        <v>7.75</v>
      </c>
      <c r="K14" s="253">
        <v>7</v>
      </c>
      <c r="L14" s="275" t="s">
        <v>20</v>
      </c>
      <c r="M14" s="244">
        <f t="shared" si="0"/>
        <v>1</v>
      </c>
      <c r="N14" s="303" t="s">
        <v>105</v>
      </c>
      <c r="O14" s="325">
        <f t="shared" si="1"/>
        <v>42.25</v>
      </c>
      <c r="P14" s="325">
        <f t="shared" si="2"/>
        <v>3</v>
      </c>
      <c r="Q14" s="325">
        <f t="shared" si="3"/>
        <v>45.25</v>
      </c>
      <c r="R14" s="325">
        <f t="shared" si="4"/>
        <v>6.46</v>
      </c>
      <c r="S14" s="325">
        <f t="shared" si="5"/>
        <v>8</v>
      </c>
      <c r="U14" s="253">
        <f t="shared" si="6"/>
        <v>7</v>
      </c>
    </row>
    <row r="15" spans="1:21">
      <c r="A15" s="67">
        <v>11</v>
      </c>
      <c r="B15" s="3" t="s">
        <v>398</v>
      </c>
      <c r="C15" s="22" t="s">
        <v>154</v>
      </c>
      <c r="D15" s="92" t="s">
        <v>240</v>
      </c>
      <c r="E15" s="93">
        <v>7.2</v>
      </c>
      <c r="F15" s="94" t="s">
        <v>29</v>
      </c>
      <c r="G15" s="94" t="s">
        <v>30</v>
      </c>
      <c r="H15" s="95" t="s">
        <v>520</v>
      </c>
      <c r="I15" s="266" t="s">
        <v>54</v>
      </c>
      <c r="J15" s="274">
        <v>7.75</v>
      </c>
      <c r="K15" s="253">
        <v>7</v>
      </c>
      <c r="L15" s="275" t="s">
        <v>20</v>
      </c>
      <c r="M15" s="244">
        <f t="shared" si="0"/>
        <v>1</v>
      </c>
      <c r="N15" s="303" t="s">
        <v>117</v>
      </c>
      <c r="O15" s="325">
        <f t="shared" si="1"/>
        <v>24.5</v>
      </c>
      <c r="P15" s="325">
        <f t="shared" si="2"/>
        <v>2</v>
      </c>
      <c r="Q15" s="325">
        <f t="shared" si="3"/>
        <v>26.5</v>
      </c>
      <c r="R15" s="325">
        <f t="shared" si="4"/>
        <v>8.83</v>
      </c>
      <c r="S15" s="325">
        <f t="shared" si="5"/>
        <v>1</v>
      </c>
      <c r="U15" s="253">
        <f t="shared" si="6"/>
        <v>3</v>
      </c>
    </row>
    <row r="16" spans="1:21">
      <c r="A16" s="67">
        <v>12</v>
      </c>
      <c r="B16" s="3" t="s">
        <v>327</v>
      </c>
      <c r="C16" s="22" t="s">
        <v>532</v>
      </c>
      <c r="D16" s="92" t="s">
        <v>42</v>
      </c>
      <c r="E16" s="93">
        <v>7.2</v>
      </c>
      <c r="F16" s="94" t="s">
        <v>29</v>
      </c>
      <c r="G16" s="94" t="s">
        <v>30</v>
      </c>
      <c r="H16" s="95" t="s">
        <v>520</v>
      </c>
      <c r="I16" s="266" t="s">
        <v>54</v>
      </c>
      <c r="J16" s="274">
        <v>7.5</v>
      </c>
      <c r="K16" s="253">
        <v>12</v>
      </c>
      <c r="L16" s="275" t="s">
        <v>20</v>
      </c>
      <c r="M16" s="244">
        <f t="shared" si="0"/>
        <v>1</v>
      </c>
      <c r="N16" s="303" t="s">
        <v>100</v>
      </c>
      <c r="O16" s="325">
        <f t="shared" si="1"/>
        <v>12</v>
      </c>
      <c r="P16" s="325">
        <f t="shared" si="2"/>
        <v>0</v>
      </c>
      <c r="Q16" s="325">
        <f t="shared" si="3"/>
        <v>12</v>
      </c>
      <c r="R16" s="325">
        <f t="shared" si="4"/>
        <v>3</v>
      </c>
      <c r="S16" s="325">
        <f t="shared" si="5"/>
        <v>15</v>
      </c>
      <c r="U16" s="253">
        <f t="shared" si="6"/>
        <v>4</v>
      </c>
    </row>
    <row r="17" spans="1:21">
      <c r="A17" s="67">
        <v>13</v>
      </c>
      <c r="B17" s="3" t="s">
        <v>374</v>
      </c>
      <c r="C17" s="2" t="s">
        <v>533</v>
      </c>
      <c r="D17" s="65" t="s">
        <v>292</v>
      </c>
      <c r="E17" s="66">
        <v>7.7</v>
      </c>
      <c r="F17" s="67" t="s">
        <v>29</v>
      </c>
      <c r="G17" s="67" t="s">
        <v>30</v>
      </c>
      <c r="H17" s="68" t="s">
        <v>366</v>
      </c>
      <c r="I17" s="67" t="s">
        <v>58</v>
      </c>
      <c r="J17" s="274">
        <v>7.25</v>
      </c>
      <c r="K17" s="253">
        <v>13</v>
      </c>
      <c r="L17" s="275" t="s">
        <v>20</v>
      </c>
      <c r="M17" s="244">
        <f t="shared" si="0"/>
        <v>1</v>
      </c>
      <c r="N17" s="304" t="s">
        <v>32</v>
      </c>
      <c r="O17" s="325">
        <f t="shared" si="1"/>
        <v>22.5</v>
      </c>
      <c r="P17" s="325">
        <f t="shared" si="2"/>
        <v>1</v>
      </c>
      <c r="Q17" s="325">
        <f t="shared" si="3"/>
        <v>23.5</v>
      </c>
      <c r="R17" s="325">
        <f t="shared" si="4"/>
        <v>5.88</v>
      </c>
      <c r="S17" s="325">
        <f t="shared" si="5"/>
        <v>10</v>
      </c>
      <c r="U17" s="253">
        <f t="shared" si="6"/>
        <v>4</v>
      </c>
    </row>
    <row r="18" spans="1:21">
      <c r="A18" s="67">
        <v>14</v>
      </c>
      <c r="B18" s="3" t="s">
        <v>126</v>
      </c>
      <c r="C18" s="2" t="s">
        <v>534</v>
      </c>
      <c r="D18" s="65" t="s">
        <v>234</v>
      </c>
      <c r="E18" s="66">
        <v>7.6</v>
      </c>
      <c r="F18" s="67" t="s">
        <v>29</v>
      </c>
      <c r="G18" s="67" t="s">
        <v>30</v>
      </c>
      <c r="H18" s="68" t="s">
        <v>366</v>
      </c>
      <c r="I18" s="67" t="s">
        <v>37</v>
      </c>
      <c r="J18" s="274">
        <v>7.25</v>
      </c>
      <c r="K18" s="253">
        <v>13</v>
      </c>
      <c r="L18" s="275" t="s">
        <v>20</v>
      </c>
      <c r="M18" s="244">
        <f t="shared" si="0"/>
        <v>1</v>
      </c>
      <c r="N18" s="303" t="s">
        <v>172</v>
      </c>
      <c r="O18" s="325">
        <f t="shared" si="1"/>
        <v>16</v>
      </c>
      <c r="P18" s="325">
        <f t="shared" si="2"/>
        <v>0.5</v>
      </c>
      <c r="Q18" s="325">
        <f t="shared" si="3"/>
        <v>16.5</v>
      </c>
      <c r="R18" s="325">
        <f t="shared" si="4"/>
        <v>5.5</v>
      </c>
      <c r="S18" s="325">
        <f t="shared" si="5"/>
        <v>12</v>
      </c>
      <c r="U18" s="253">
        <f t="shared" si="6"/>
        <v>3</v>
      </c>
    </row>
    <row r="19" spans="1:21">
      <c r="A19" s="67">
        <v>15</v>
      </c>
      <c r="B19" s="3" t="s">
        <v>252</v>
      </c>
      <c r="C19" s="2" t="s">
        <v>535</v>
      </c>
      <c r="D19" s="65" t="s">
        <v>536</v>
      </c>
      <c r="E19" s="66">
        <v>7.1</v>
      </c>
      <c r="F19" s="67" t="s">
        <v>29</v>
      </c>
      <c r="G19" s="67" t="s">
        <v>30</v>
      </c>
      <c r="H19" s="68" t="s">
        <v>520</v>
      </c>
      <c r="I19" s="67" t="s">
        <v>182</v>
      </c>
      <c r="J19" s="274">
        <v>7</v>
      </c>
      <c r="K19" s="253">
        <v>15</v>
      </c>
      <c r="L19" s="275" t="s">
        <v>21</v>
      </c>
      <c r="M19" s="244">
        <f t="shared" si="0"/>
        <v>0.5</v>
      </c>
      <c r="N19" s="303" t="s">
        <v>133</v>
      </c>
      <c r="O19" s="325">
        <f t="shared" si="1"/>
        <v>13</v>
      </c>
      <c r="P19" s="325">
        <f t="shared" si="2"/>
        <v>1</v>
      </c>
      <c r="Q19" s="325">
        <f t="shared" si="3"/>
        <v>14</v>
      </c>
      <c r="R19" s="325">
        <f t="shared" si="4"/>
        <v>7</v>
      </c>
      <c r="S19" s="325">
        <f t="shared" si="5"/>
        <v>5</v>
      </c>
      <c r="U19" s="253">
        <f t="shared" si="6"/>
        <v>2</v>
      </c>
    </row>
    <row r="20" spans="1:21">
      <c r="A20" s="67">
        <v>16</v>
      </c>
      <c r="B20" s="3" t="s">
        <v>245</v>
      </c>
      <c r="C20" s="2" t="s">
        <v>537</v>
      </c>
      <c r="D20" s="65" t="s">
        <v>538</v>
      </c>
      <c r="E20" s="66">
        <v>7.1</v>
      </c>
      <c r="F20" s="67" t="s">
        <v>29</v>
      </c>
      <c r="G20" s="67" t="s">
        <v>30</v>
      </c>
      <c r="H20" s="68" t="s">
        <v>520</v>
      </c>
      <c r="I20" s="67" t="s">
        <v>80</v>
      </c>
      <c r="J20" s="274">
        <v>7</v>
      </c>
      <c r="K20" s="253">
        <v>15</v>
      </c>
      <c r="L20" s="275" t="s">
        <v>21</v>
      </c>
      <c r="M20" s="244">
        <f t="shared" si="0"/>
        <v>0.5</v>
      </c>
      <c r="N20" s="304" t="s">
        <v>54</v>
      </c>
      <c r="O20" s="325">
        <f t="shared" si="1"/>
        <v>15.25</v>
      </c>
      <c r="P20" s="325">
        <f t="shared" si="2"/>
        <v>2</v>
      </c>
      <c r="Q20" s="325">
        <f t="shared" si="3"/>
        <v>17.25</v>
      </c>
      <c r="R20" s="325">
        <f t="shared" si="4"/>
        <v>8.6300000000000008</v>
      </c>
      <c r="S20" s="325">
        <f t="shared" si="5"/>
        <v>2</v>
      </c>
      <c r="U20" s="253">
        <f t="shared" si="6"/>
        <v>2</v>
      </c>
    </row>
    <row r="21" spans="1:21">
      <c r="A21" s="67">
        <v>17</v>
      </c>
      <c r="B21" s="3" t="s">
        <v>48</v>
      </c>
      <c r="C21" s="2" t="s">
        <v>539</v>
      </c>
      <c r="D21" s="65" t="s">
        <v>540</v>
      </c>
      <c r="E21" s="66">
        <v>7.3</v>
      </c>
      <c r="F21" s="67" t="s">
        <v>29</v>
      </c>
      <c r="G21" s="67" t="s">
        <v>30</v>
      </c>
      <c r="H21" s="68" t="s">
        <v>366</v>
      </c>
      <c r="I21" s="67" t="s">
        <v>105</v>
      </c>
      <c r="J21" s="274">
        <v>7</v>
      </c>
      <c r="K21" s="253">
        <v>15</v>
      </c>
      <c r="L21" s="275" t="s">
        <v>21</v>
      </c>
      <c r="M21" s="244">
        <f t="shared" si="0"/>
        <v>0.5</v>
      </c>
      <c r="N21" s="303" t="s">
        <v>122</v>
      </c>
      <c r="O21" s="325">
        <f t="shared" si="1"/>
        <v>6.5</v>
      </c>
      <c r="P21" s="325">
        <f t="shared" si="2"/>
        <v>0.5</v>
      </c>
      <c r="Q21" s="325">
        <f t="shared" si="3"/>
        <v>7</v>
      </c>
      <c r="R21" s="325">
        <f t="shared" si="4"/>
        <v>7</v>
      </c>
      <c r="S21" s="325">
        <f t="shared" si="5"/>
        <v>5</v>
      </c>
      <c r="U21" s="253">
        <f t="shared" si="6"/>
        <v>1</v>
      </c>
    </row>
    <row r="22" spans="1:21">
      <c r="A22" s="67">
        <v>18</v>
      </c>
      <c r="B22" s="3" t="s">
        <v>264</v>
      </c>
      <c r="C22" s="2" t="s">
        <v>541</v>
      </c>
      <c r="D22" s="65" t="s">
        <v>542</v>
      </c>
      <c r="E22" s="66">
        <v>7.4</v>
      </c>
      <c r="F22" s="67" t="s">
        <v>72</v>
      </c>
      <c r="G22" s="67" t="s">
        <v>73</v>
      </c>
      <c r="H22" s="68" t="s">
        <v>520</v>
      </c>
      <c r="I22" s="67" t="s">
        <v>74</v>
      </c>
      <c r="J22" s="274">
        <v>7</v>
      </c>
      <c r="K22" s="253">
        <v>15</v>
      </c>
      <c r="L22" s="275" t="s">
        <v>21</v>
      </c>
      <c r="M22" s="244">
        <f t="shared" si="0"/>
        <v>0.5</v>
      </c>
      <c r="N22" s="302"/>
    </row>
    <row r="23" spans="1:21">
      <c r="A23" s="67">
        <v>19</v>
      </c>
      <c r="B23" s="3" t="s">
        <v>381</v>
      </c>
      <c r="C23" s="22" t="s">
        <v>544</v>
      </c>
      <c r="D23" s="92" t="s">
        <v>79</v>
      </c>
      <c r="E23" s="93">
        <v>7.3</v>
      </c>
      <c r="F23" s="94" t="s">
        <v>29</v>
      </c>
      <c r="G23" s="94" t="s">
        <v>30</v>
      </c>
      <c r="H23" s="95" t="s">
        <v>520</v>
      </c>
      <c r="I23" s="266" t="s">
        <v>117</v>
      </c>
      <c r="J23" s="274">
        <v>6.75</v>
      </c>
      <c r="K23" s="253">
        <v>19</v>
      </c>
      <c r="L23" s="284" t="s">
        <v>21</v>
      </c>
      <c r="M23" s="244">
        <f t="shared" si="0"/>
        <v>0.5</v>
      </c>
      <c r="N23" s="302"/>
    </row>
    <row r="24" spans="1:21">
      <c r="A24" s="67">
        <v>20</v>
      </c>
      <c r="B24" s="3" t="s">
        <v>458</v>
      </c>
      <c r="C24" s="2" t="s">
        <v>545</v>
      </c>
      <c r="D24" s="65" t="s">
        <v>340</v>
      </c>
      <c r="E24" s="66">
        <v>7.7</v>
      </c>
      <c r="F24" s="67" t="s">
        <v>29</v>
      </c>
      <c r="G24" s="67" t="s">
        <v>30</v>
      </c>
      <c r="H24" s="68" t="s">
        <v>366</v>
      </c>
      <c r="I24" s="67" t="s">
        <v>58</v>
      </c>
      <c r="J24" s="274">
        <v>6.5</v>
      </c>
      <c r="K24" s="253">
        <v>20</v>
      </c>
      <c r="L24" s="284" t="s">
        <v>21</v>
      </c>
      <c r="M24" s="244">
        <f t="shared" si="0"/>
        <v>0.5</v>
      </c>
      <c r="N24" s="302"/>
    </row>
    <row r="25" spans="1:21">
      <c r="A25" s="96">
        <v>21</v>
      </c>
      <c r="B25" s="23" t="s">
        <v>316</v>
      </c>
      <c r="C25" s="2" t="s">
        <v>496</v>
      </c>
      <c r="D25" s="92" t="s">
        <v>278</v>
      </c>
      <c r="E25" s="98">
        <v>7.2</v>
      </c>
      <c r="F25" s="99" t="s">
        <v>29</v>
      </c>
      <c r="G25" s="99" t="s">
        <v>30</v>
      </c>
      <c r="H25" s="95" t="s">
        <v>520</v>
      </c>
      <c r="I25" s="266" t="s">
        <v>122</v>
      </c>
      <c r="J25" s="274">
        <v>6.5</v>
      </c>
      <c r="K25" s="253">
        <v>20</v>
      </c>
      <c r="L25" s="284" t="s">
        <v>21</v>
      </c>
      <c r="M25" s="244">
        <f t="shared" si="0"/>
        <v>0.5</v>
      </c>
      <c r="N25" s="302"/>
    </row>
    <row r="26" spans="1:21">
      <c r="A26" s="67">
        <v>22</v>
      </c>
      <c r="B26" s="3" t="s">
        <v>106</v>
      </c>
      <c r="C26" s="2" t="s">
        <v>476</v>
      </c>
      <c r="D26" s="65" t="s">
        <v>546</v>
      </c>
      <c r="E26" s="66">
        <v>7.1</v>
      </c>
      <c r="F26" s="67" t="s">
        <v>29</v>
      </c>
      <c r="G26" s="67" t="s">
        <v>30</v>
      </c>
      <c r="H26" s="68" t="s">
        <v>366</v>
      </c>
      <c r="I26" s="67" t="s">
        <v>37</v>
      </c>
      <c r="J26" s="274">
        <v>6.5</v>
      </c>
      <c r="K26" s="253">
        <v>20</v>
      </c>
      <c r="L26" s="284" t="s">
        <v>21</v>
      </c>
      <c r="M26" s="244">
        <f t="shared" si="0"/>
        <v>0.5</v>
      </c>
      <c r="N26" s="302"/>
    </row>
    <row r="27" spans="1:21">
      <c r="A27" s="67">
        <v>23</v>
      </c>
      <c r="B27" s="3" t="s">
        <v>213</v>
      </c>
      <c r="C27" s="2" t="s">
        <v>451</v>
      </c>
      <c r="D27" s="65" t="s">
        <v>530</v>
      </c>
      <c r="E27" s="66">
        <v>7.1</v>
      </c>
      <c r="F27" s="67" t="s">
        <v>29</v>
      </c>
      <c r="G27" s="67" t="s">
        <v>30</v>
      </c>
      <c r="H27" s="68" t="s">
        <v>366</v>
      </c>
      <c r="I27" s="67" t="s">
        <v>37</v>
      </c>
      <c r="J27" s="274">
        <v>6.5</v>
      </c>
      <c r="K27" s="253">
        <v>20</v>
      </c>
      <c r="L27" s="284" t="s">
        <v>21</v>
      </c>
      <c r="M27" s="244">
        <f t="shared" si="0"/>
        <v>0.5</v>
      </c>
      <c r="N27" s="302"/>
    </row>
    <row r="28" spans="1:21">
      <c r="A28" s="67">
        <v>24</v>
      </c>
      <c r="B28" s="3" t="s">
        <v>403</v>
      </c>
      <c r="C28" s="2" t="s">
        <v>547</v>
      </c>
      <c r="D28" s="65" t="s">
        <v>548</v>
      </c>
      <c r="E28" s="66">
        <v>7.7</v>
      </c>
      <c r="F28" s="67" t="s">
        <v>29</v>
      </c>
      <c r="G28" s="67" t="s">
        <v>30</v>
      </c>
      <c r="H28" s="68" t="s">
        <v>366</v>
      </c>
      <c r="I28" s="67" t="s">
        <v>105</v>
      </c>
      <c r="J28" s="274">
        <v>6.5</v>
      </c>
      <c r="K28" s="253">
        <v>20</v>
      </c>
      <c r="L28" s="284" t="s">
        <v>21</v>
      </c>
      <c r="M28" s="244">
        <f t="shared" si="0"/>
        <v>0.5</v>
      </c>
      <c r="N28" s="302"/>
    </row>
    <row r="29" spans="1:21">
      <c r="A29" s="67">
        <v>1</v>
      </c>
      <c r="B29" s="3" t="s">
        <v>435</v>
      </c>
      <c r="C29" s="2" t="s">
        <v>549</v>
      </c>
      <c r="D29" s="65" t="s">
        <v>550</v>
      </c>
      <c r="E29" s="66">
        <v>7.6</v>
      </c>
      <c r="F29" s="67" t="s">
        <v>29</v>
      </c>
      <c r="G29" s="67" t="s">
        <v>30</v>
      </c>
      <c r="H29" s="68" t="s">
        <v>366</v>
      </c>
      <c r="I29" s="67" t="s">
        <v>105</v>
      </c>
      <c r="J29" s="274">
        <v>6.5</v>
      </c>
      <c r="K29" s="253">
        <v>20</v>
      </c>
      <c r="L29" s="284" t="s">
        <v>21</v>
      </c>
      <c r="M29" s="244">
        <f t="shared" si="0"/>
        <v>0.5</v>
      </c>
      <c r="N29" s="302"/>
    </row>
    <row r="30" spans="1:21">
      <c r="A30" s="67">
        <v>2</v>
      </c>
      <c r="B30" s="3" t="s">
        <v>384</v>
      </c>
      <c r="C30" s="22" t="s">
        <v>551</v>
      </c>
      <c r="D30" s="92" t="s">
        <v>479</v>
      </c>
      <c r="E30" s="93">
        <v>7.2</v>
      </c>
      <c r="F30" s="94" t="s">
        <v>29</v>
      </c>
      <c r="G30" s="94" t="s">
        <v>30</v>
      </c>
      <c r="H30" s="95" t="s">
        <v>520</v>
      </c>
      <c r="I30" s="266" t="s">
        <v>172</v>
      </c>
      <c r="J30" s="274">
        <v>6</v>
      </c>
      <c r="K30" s="253">
        <v>26</v>
      </c>
      <c r="L30" s="284" t="s">
        <v>21</v>
      </c>
      <c r="M30" s="244">
        <f t="shared" si="0"/>
        <v>0.5</v>
      </c>
      <c r="N30" s="302"/>
    </row>
    <row r="31" spans="1:21">
      <c r="A31" s="67">
        <v>3</v>
      </c>
      <c r="B31" s="3" t="s">
        <v>267</v>
      </c>
      <c r="C31" s="2" t="s">
        <v>552</v>
      </c>
      <c r="D31" s="65" t="s">
        <v>66</v>
      </c>
      <c r="E31" s="66">
        <v>7.2</v>
      </c>
      <c r="F31" s="67" t="s">
        <v>72</v>
      </c>
      <c r="G31" s="67" t="s">
        <v>73</v>
      </c>
      <c r="H31" s="68" t="s">
        <v>520</v>
      </c>
      <c r="I31" s="67" t="s">
        <v>74</v>
      </c>
      <c r="J31" s="274">
        <v>6</v>
      </c>
      <c r="K31" s="253">
        <v>26</v>
      </c>
      <c r="L31" s="284" t="s">
        <v>21</v>
      </c>
      <c r="M31" s="244">
        <f t="shared" si="0"/>
        <v>0.5</v>
      </c>
      <c r="N31" s="302"/>
    </row>
    <row r="32" spans="1:21">
      <c r="A32" s="67">
        <v>4</v>
      </c>
      <c r="B32" s="3" t="s">
        <v>282</v>
      </c>
      <c r="C32" s="2" t="s">
        <v>553</v>
      </c>
      <c r="D32" s="65" t="s">
        <v>281</v>
      </c>
      <c r="E32" s="66">
        <v>7.7</v>
      </c>
      <c r="F32" s="67" t="s">
        <v>29</v>
      </c>
      <c r="G32" s="67" t="s">
        <v>30</v>
      </c>
      <c r="H32" s="68" t="s">
        <v>366</v>
      </c>
      <c r="I32" s="67" t="s">
        <v>105</v>
      </c>
      <c r="J32" s="274">
        <v>6</v>
      </c>
      <c r="K32" s="253">
        <v>26</v>
      </c>
      <c r="L32" s="284" t="s">
        <v>21</v>
      </c>
      <c r="M32" s="244">
        <f t="shared" si="0"/>
        <v>0.5</v>
      </c>
      <c r="N32" s="302"/>
    </row>
    <row r="33" spans="1:14">
      <c r="A33" s="67">
        <v>5</v>
      </c>
      <c r="B33" s="3" t="s">
        <v>356</v>
      </c>
      <c r="C33" s="2" t="s">
        <v>555</v>
      </c>
      <c r="D33" s="65" t="s">
        <v>358</v>
      </c>
      <c r="E33" s="66">
        <v>7.7</v>
      </c>
      <c r="F33" s="67" t="s">
        <v>29</v>
      </c>
      <c r="G33" s="67" t="s">
        <v>30</v>
      </c>
      <c r="H33" s="68" t="s">
        <v>366</v>
      </c>
      <c r="I33" s="67" t="s">
        <v>58</v>
      </c>
      <c r="J33" s="274">
        <v>5.75</v>
      </c>
      <c r="K33" s="253">
        <v>29</v>
      </c>
      <c r="L33" s="284" t="s">
        <v>21</v>
      </c>
      <c r="M33" s="244">
        <f t="shared" si="0"/>
        <v>0.5</v>
      </c>
      <c r="N33" s="302"/>
    </row>
    <row r="34" spans="1:14">
      <c r="A34" s="67">
        <v>6</v>
      </c>
      <c r="B34" s="3" t="s">
        <v>223</v>
      </c>
      <c r="C34" s="22" t="s">
        <v>556</v>
      </c>
      <c r="D34" s="92" t="s">
        <v>210</v>
      </c>
      <c r="E34" s="93">
        <v>7.2</v>
      </c>
      <c r="F34" s="94" t="s">
        <v>29</v>
      </c>
      <c r="G34" s="94" t="s">
        <v>30</v>
      </c>
      <c r="H34" s="95" t="s">
        <v>520</v>
      </c>
      <c r="I34" s="266" t="s">
        <v>32</v>
      </c>
      <c r="J34" s="274">
        <v>5.5</v>
      </c>
      <c r="K34" s="253">
        <v>30</v>
      </c>
      <c r="L34" s="275"/>
      <c r="M34" s="244">
        <f t="shared" si="0"/>
        <v>0</v>
      </c>
      <c r="N34" s="302"/>
    </row>
    <row r="35" spans="1:14">
      <c r="A35" s="67">
        <v>7</v>
      </c>
      <c r="B35" s="3" t="s">
        <v>413</v>
      </c>
      <c r="C35" s="2" t="s">
        <v>557</v>
      </c>
      <c r="D35" s="65" t="s">
        <v>538</v>
      </c>
      <c r="E35" s="66">
        <v>7.7</v>
      </c>
      <c r="F35" s="67" t="s">
        <v>29</v>
      </c>
      <c r="G35" s="67" t="s">
        <v>30</v>
      </c>
      <c r="H35" s="68" t="s">
        <v>366</v>
      </c>
      <c r="I35" s="67" t="s">
        <v>58</v>
      </c>
      <c r="J35" s="274">
        <v>5.5</v>
      </c>
      <c r="K35" s="253">
        <v>30</v>
      </c>
      <c r="L35" s="275"/>
      <c r="M35" s="244">
        <f t="shared" si="0"/>
        <v>0</v>
      </c>
      <c r="N35" s="302"/>
    </row>
    <row r="36" spans="1:14">
      <c r="A36" s="67">
        <v>8</v>
      </c>
      <c r="B36" s="3" t="s">
        <v>258</v>
      </c>
      <c r="C36" s="2" t="s">
        <v>558</v>
      </c>
      <c r="D36" s="65" t="s">
        <v>247</v>
      </c>
      <c r="E36" s="66">
        <v>7.3</v>
      </c>
      <c r="F36" s="67" t="s">
        <v>29</v>
      </c>
      <c r="G36" s="67" t="s">
        <v>30</v>
      </c>
      <c r="H36" s="68" t="s">
        <v>520</v>
      </c>
      <c r="I36" s="67" t="s">
        <v>182</v>
      </c>
      <c r="J36" s="274">
        <v>5.5</v>
      </c>
      <c r="K36" s="253">
        <v>30</v>
      </c>
      <c r="L36" s="275"/>
      <c r="M36" s="244">
        <f t="shared" si="0"/>
        <v>0</v>
      </c>
      <c r="N36" s="302"/>
    </row>
    <row r="37" spans="1:14">
      <c r="A37" s="67">
        <v>9</v>
      </c>
      <c r="B37" s="3" t="s">
        <v>261</v>
      </c>
      <c r="C37" s="2" t="s">
        <v>559</v>
      </c>
      <c r="D37" s="65" t="s">
        <v>550</v>
      </c>
      <c r="E37" s="66">
        <v>7.2</v>
      </c>
      <c r="F37" s="67" t="s">
        <v>29</v>
      </c>
      <c r="G37" s="67" t="s">
        <v>30</v>
      </c>
      <c r="H37" s="68" t="s">
        <v>520</v>
      </c>
      <c r="I37" s="67" t="s">
        <v>182</v>
      </c>
      <c r="J37" s="274">
        <v>5.5</v>
      </c>
      <c r="K37" s="253">
        <v>30</v>
      </c>
      <c r="L37" s="275"/>
      <c r="M37" s="244">
        <f t="shared" si="0"/>
        <v>0</v>
      </c>
      <c r="N37" s="302"/>
    </row>
    <row r="38" spans="1:14">
      <c r="A38" s="67">
        <v>10</v>
      </c>
      <c r="B38" s="3" t="s">
        <v>440</v>
      </c>
      <c r="C38" s="2" t="s">
        <v>560</v>
      </c>
      <c r="D38" s="65" t="s">
        <v>323</v>
      </c>
      <c r="E38" s="66">
        <v>7.1</v>
      </c>
      <c r="F38" s="67" t="s">
        <v>29</v>
      </c>
      <c r="G38" s="67" t="s">
        <v>30</v>
      </c>
      <c r="H38" s="68" t="s">
        <v>366</v>
      </c>
      <c r="I38" s="67" t="s">
        <v>37</v>
      </c>
      <c r="J38" s="274">
        <v>5.5</v>
      </c>
      <c r="K38" s="253">
        <v>30</v>
      </c>
      <c r="L38" s="275"/>
      <c r="M38" s="244">
        <f t="shared" si="0"/>
        <v>0</v>
      </c>
      <c r="N38" s="302"/>
    </row>
    <row r="39" spans="1:14">
      <c r="A39" s="67">
        <v>11</v>
      </c>
      <c r="B39" s="3" t="s">
        <v>309</v>
      </c>
      <c r="C39" s="2" t="s">
        <v>561</v>
      </c>
      <c r="D39" s="65" t="s">
        <v>281</v>
      </c>
      <c r="E39" s="66">
        <v>7.2</v>
      </c>
      <c r="F39" s="67" t="s">
        <v>29</v>
      </c>
      <c r="G39" s="67" t="s">
        <v>30</v>
      </c>
      <c r="H39" s="68" t="s">
        <v>366</v>
      </c>
      <c r="I39" s="67" t="s">
        <v>58</v>
      </c>
      <c r="J39" s="274">
        <v>5.5</v>
      </c>
      <c r="K39" s="253">
        <v>30</v>
      </c>
      <c r="L39" s="275"/>
      <c r="M39" s="244">
        <f t="shared" si="0"/>
        <v>0</v>
      </c>
      <c r="N39" s="302"/>
    </row>
    <row r="40" spans="1:14">
      <c r="A40" s="67">
        <v>12</v>
      </c>
      <c r="B40" s="3" t="s">
        <v>134</v>
      </c>
      <c r="C40" s="22" t="s">
        <v>563</v>
      </c>
      <c r="D40" s="92" t="s">
        <v>564</v>
      </c>
      <c r="E40" s="93">
        <v>7.1</v>
      </c>
      <c r="F40" s="94" t="s">
        <v>29</v>
      </c>
      <c r="G40" s="94" t="s">
        <v>30</v>
      </c>
      <c r="H40" s="95" t="s">
        <v>520</v>
      </c>
      <c r="I40" s="266" t="s">
        <v>172</v>
      </c>
      <c r="J40" s="274">
        <v>5.25</v>
      </c>
      <c r="K40" s="253">
        <v>36</v>
      </c>
      <c r="L40" s="275"/>
      <c r="M40" s="244">
        <f t="shared" si="0"/>
        <v>0</v>
      </c>
      <c r="N40" s="302"/>
    </row>
    <row r="41" spans="1:14">
      <c r="A41" s="67">
        <v>13</v>
      </c>
      <c r="B41" s="3" t="s">
        <v>63</v>
      </c>
      <c r="C41" s="22" t="s">
        <v>565</v>
      </c>
      <c r="D41" s="92" t="s">
        <v>548</v>
      </c>
      <c r="E41" s="93">
        <v>7.1</v>
      </c>
      <c r="F41" s="94" t="s">
        <v>29</v>
      </c>
      <c r="G41" s="94" t="s">
        <v>30</v>
      </c>
      <c r="H41" s="95" t="s">
        <v>520</v>
      </c>
      <c r="I41" s="266" t="s">
        <v>133</v>
      </c>
      <c r="J41" s="274">
        <v>5.25</v>
      </c>
      <c r="K41" s="253">
        <v>36</v>
      </c>
      <c r="L41" s="275"/>
      <c r="M41" s="244">
        <f t="shared" si="0"/>
        <v>0</v>
      </c>
      <c r="N41" s="302"/>
    </row>
    <row r="42" spans="1:14">
      <c r="A42" s="67">
        <v>14</v>
      </c>
      <c r="B42" s="3" t="s">
        <v>367</v>
      </c>
      <c r="C42" s="22" t="s">
        <v>566</v>
      </c>
      <c r="D42" s="92" t="s">
        <v>567</v>
      </c>
      <c r="E42" s="93">
        <v>7.2</v>
      </c>
      <c r="F42" s="94" t="s">
        <v>29</v>
      </c>
      <c r="G42" s="94" t="s">
        <v>30</v>
      </c>
      <c r="H42" s="95" t="s">
        <v>520</v>
      </c>
      <c r="I42" s="266" t="s">
        <v>117</v>
      </c>
      <c r="J42" s="274">
        <v>5.25</v>
      </c>
      <c r="K42" s="253">
        <v>36</v>
      </c>
      <c r="L42" s="275"/>
      <c r="M42" s="244">
        <f t="shared" si="0"/>
        <v>0</v>
      </c>
      <c r="N42" s="302"/>
    </row>
    <row r="43" spans="1:14">
      <c r="A43" s="67">
        <v>15</v>
      </c>
      <c r="B43" s="3" t="s">
        <v>118</v>
      </c>
      <c r="C43" s="2" t="s">
        <v>568</v>
      </c>
      <c r="D43" s="65" t="s">
        <v>278</v>
      </c>
      <c r="E43" s="66">
        <v>7.4</v>
      </c>
      <c r="F43" s="67" t="s">
        <v>72</v>
      </c>
      <c r="G43" s="67" t="s">
        <v>73</v>
      </c>
      <c r="H43" s="68" t="s">
        <v>520</v>
      </c>
      <c r="I43" s="67" t="s">
        <v>74</v>
      </c>
      <c r="J43" s="274">
        <v>5</v>
      </c>
      <c r="K43" s="253">
        <v>39</v>
      </c>
      <c r="L43" s="275"/>
      <c r="M43" s="244">
        <f t="shared" si="0"/>
        <v>0</v>
      </c>
      <c r="N43" s="302"/>
    </row>
    <row r="44" spans="1:14">
      <c r="A44" s="67">
        <v>16</v>
      </c>
      <c r="B44" s="3" t="s">
        <v>360</v>
      </c>
      <c r="C44" s="22" t="s">
        <v>569</v>
      </c>
      <c r="D44" s="92" t="s">
        <v>570</v>
      </c>
      <c r="E44" s="93">
        <v>7.2</v>
      </c>
      <c r="F44" s="94" t="s">
        <v>29</v>
      </c>
      <c r="G44" s="94" t="s">
        <v>30</v>
      </c>
      <c r="H44" s="95" t="s">
        <v>520</v>
      </c>
      <c r="I44" s="266" t="s">
        <v>172</v>
      </c>
      <c r="J44" s="274">
        <v>4.75</v>
      </c>
      <c r="K44" s="253">
        <v>40</v>
      </c>
      <c r="L44" s="275"/>
      <c r="M44" s="244">
        <f t="shared" si="0"/>
        <v>0</v>
      </c>
      <c r="N44" s="302"/>
    </row>
    <row r="45" spans="1:14">
      <c r="A45" s="67">
        <v>17</v>
      </c>
      <c r="B45" s="3" t="s">
        <v>232</v>
      </c>
      <c r="C45" s="2" t="s">
        <v>571</v>
      </c>
      <c r="D45" s="65" t="s">
        <v>572</v>
      </c>
      <c r="E45" s="66">
        <v>7.1</v>
      </c>
      <c r="F45" s="67" t="s">
        <v>29</v>
      </c>
      <c r="G45" s="67" t="s">
        <v>30</v>
      </c>
      <c r="H45" s="68" t="s">
        <v>520</v>
      </c>
      <c r="I45" s="67" t="s">
        <v>80</v>
      </c>
      <c r="J45" s="274">
        <v>4.75</v>
      </c>
      <c r="K45" s="253">
        <v>40</v>
      </c>
      <c r="L45" s="275"/>
      <c r="M45" s="295"/>
      <c r="N45" s="302"/>
    </row>
    <row r="46" spans="1:14">
      <c r="A46" s="67">
        <v>18</v>
      </c>
      <c r="B46" s="24" t="s">
        <v>462</v>
      </c>
      <c r="C46" s="2" t="s">
        <v>573</v>
      </c>
      <c r="D46" s="65" t="s">
        <v>366</v>
      </c>
      <c r="E46" s="66">
        <v>7.7</v>
      </c>
      <c r="F46" s="67" t="s">
        <v>29</v>
      </c>
      <c r="G46" s="67" t="s">
        <v>30</v>
      </c>
      <c r="H46" s="68" t="s">
        <v>366</v>
      </c>
      <c r="I46" s="67" t="s">
        <v>105</v>
      </c>
      <c r="J46" s="274">
        <v>4.75</v>
      </c>
      <c r="K46" s="253">
        <v>40</v>
      </c>
      <c r="L46" s="275"/>
      <c r="M46" s="295"/>
      <c r="N46" s="302"/>
    </row>
    <row r="47" spans="1:14">
      <c r="A47" s="67">
        <v>19</v>
      </c>
      <c r="B47" s="24" t="s">
        <v>255</v>
      </c>
      <c r="C47" s="2" t="s">
        <v>574</v>
      </c>
      <c r="D47" s="65" t="s">
        <v>121</v>
      </c>
      <c r="E47" s="66">
        <v>7.1</v>
      </c>
      <c r="F47" s="67" t="s">
        <v>29</v>
      </c>
      <c r="G47" s="67" t="s">
        <v>30</v>
      </c>
      <c r="H47" s="68" t="s">
        <v>520</v>
      </c>
      <c r="I47" s="67" t="s">
        <v>80</v>
      </c>
      <c r="J47" s="274">
        <v>4.75</v>
      </c>
      <c r="K47" s="253">
        <v>40</v>
      </c>
      <c r="L47" s="275"/>
      <c r="M47" s="295"/>
      <c r="N47" s="302"/>
    </row>
    <row r="48" spans="1:14">
      <c r="A48" s="67">
        <v>20</v>
      </c>
      <c r="B48" s="24" t="s">
        <v>193</v>
      </c>
      <c r="C48" s="2" t="s">
        <v>575</v>
      </c>
      <c r="D48" s="65" t="s">
        <v>125</v>
      </c>
      <c r="E48" s="66">
        <v>7.1</v>
      </c>
      <c r="F48" s="67" t="s">
        <v>29</v>
      </c>
      <c r="G48" s="67" t="s">
        <v>30</v>
      </c>
      <c r="H48" s="68" t="s">
        <v>366</v>
      </c>
      <c r="I48" s="67" t="s">
        <v>37</v>
      </c>
      <c r="J48" s="274">
        <v>4.75</v>
      </c>
      <c r="K48" s="253">
        <v>40</v>
      </c>
      <c r="L48" s="275"/>
      <c r="M48" s="295"/>
      <c r="N48" s="302"/>
    </row>
    <row r="49" spans="1:14">
      <c r="A49" s="67">
        <v>21</v>
      </c>
      <c r="B49" s="24" t="s">
        <v>153</v>
      </c>
      <c r="C49" s="2" t="s">
        <v>577</v>
      </c>
      <c r="D49" s="65" t="s">
        <v>578</v>
      </c>
      <c r="E49" s="66">
        <v>7.3</v>
      </c>
      <c r="F49" s="67" t="s">
        <v>29</v>
      </c>
      <c r="G49" s="67" t="s">
        <v>164</v>
      </c>
      <c r="H49" s="68" t="s">
        <v>520</v>
      </c>
      <c r="I49" s="67" t="s">
        <v>93</v>
      </c>
      <c r="J49" s="274">
        <v>4.75</v>
      </c>
      <c r="K49" s="253">
        <v>40</v>
      </c>
      <c r="L49" s="275"/>
      <c r="M49" s="295"/>
      <c r="N49" s="302"/>
    </row>
    <row r="50" spans="1:14">
      <c r="A50" s="67">
        <v>1</v>
      </c>
      <c r="B50" s="24" t="s">
        <v>135</v>
      </c>
      <c r="C50" s="2" t="s">
        <v>580</v>
      </c>
      <c r="D50" s="65" t="s">
        <v>88</v>
      </c>
      <c r="E50" s="66">
        <v>7.4</v>
      </c>
      <c r="F50" s="67" t="s">
        <v>29</v>
      </c>
      <c r="G50" s="67" t="s">
        <v>30</v>
      </c>
      <c r="H50" s="68" t="s">
        <v>520</v>
      </c>
      <c r="I50" s="67" t="s">
        <v>182</v>
      </c>
      <c r="J50" s="274">
        <v>4.5</v>
      </c>
      <c r="K50" s="253">
        <v>46</v>
      </c>
      <c r="L50" s="275"/>
      <c r="M50" s="295"/>
      <c r="N50" s="302"/>
    </row>
    <row r="51" spans="1:14">
      <c r="A51" s="67">
        <v>2</v>
      </c>
      <c r="B51" s="24" t="s">
        <v>272</v>
      </c>
      <c r="C51" s="22" t="s">
        <v>581</v>
      </c>
      <c r="D51" s="92" t="s">
        <v>582</v>
      </c>
      <c r="E51" s="93">
        <v>7.4</v>
      </c>
      <c r="F51" s="94" t="s">
        <v>29</v>
      </c>
      <c r="G51" s="94" t="s">
        <v>30</v>
      </c>
      <c r="H51" s="95" t="s">
        <v>520</v>
      </c>
      <c r="I51" s="266" t="s">
        <v>32</v>
      </c>
      <c r="J51" s="274">
        <v>4.5</v>
      </c>
      <c r="K51" s="253">
        <v>46</v>
      </c>
      <c r="L51" s="275"/>
      <c r="M51" s="295"/>
      <c r="N51" s="302"/>
    </row>
    <row r="52" spans="1:14">
      <c r="A52" s="67">
        <v>3</v>
      </c>
      <c r="B52" s="24" t="s">
        <v>469</v>
      </c>
      <c r="C52" s="2" t="s">
        <v>583</v>
      </c>
      <c r="D52" s="65" t="s">
        <v>584</v>
      </c>
      <c r="E52" s="66">
        <v>7.1</v>
      </c>
      <c r="F52" s="67" t="s">
        <v>29</v>
      </c>
      <c r="G52" s="67" t="s">
        <v>30</v>
      </c>
      <c r="H52" s="68" t="s">
        <v>366</v>
      </c>
      <c r="I52" s="67" t="s">
        <v>167</v>
      </c>
      <c r="J52" s="274">
        <v>4.5</v>
      </c>
      <c r="K52" s="253">
        <v>46</v>
      </c>
      <c r="L52" s="275"/>
      <c r="M52" s="295"/>
      <c r="N52" s="302"/>
    </row>
    <row r="53" spans="1:14">
      <c r="A53" s="67">
        <v>4</v>
      </c>
      <c r="B53" s="24" t="s">
        <v>257</v>
      </c>
      <c r="C53" s="25" t="s">
        <v>586</v>
      </c>
      <c r="D53" s="100" t="s">
        <v>587</v>
      </c>
      <c r="E53" s="93">
        <v>7.4</v>
      </c>
      <c r="F53" s="95" t="s">
        <v>53</v>
      </c>
      <c r="G53" s="95" t="s">
        <v>30</v>
      </c>
      <c r="H53" s="95" t="s">
        <v>520</v>
      </c>
      <c r="I53" s="266" t="s">
        <v>100</v>
      </c>
      <c r="J53" s="274">
        <v>4.5</v>
      </c>
      <c r="K53" s="253">
        <v>46</v>
      </c>
      <c r="L53" s="275"/>
      <c r="M53" s="295"/>
      <c r="N53" s="302"/>
    </row>
    <row r="54" spans="1:14">
      <c r="A54" s="67">
        <v>5</v>
      </c>
      <c r="B54" s="24" t="s">
        <v>260</v>
      </c>
      <c r="C54" s="25" t="s">
        <v>589</v>
      </c>
      <c r="D54" s="100" t="s">
        <v>590</v>
      </c>
      <c r="E54" s="93">
        <v>7.1</v>
      </c>
      <c r="F54" s="95" t="s">
        <v>29</v>
      </c>
      <c r="G54" s="95" t="s">
        <v>30</v>
      </c>
      <c r="H54" s="95" t="s">
        <v>520</v>
      </c>
      <c r="I54" s="266" t="s">
        <v>100</v>
      </c>
      <c r="J54" s="274">
        <v>4</v>
      </c>
      <c r="K54" s="253">
        <v>50</v>
      </c>
      <c r="L54" s="275"/>
      <c r="M54" s="295"/>
      <c r="N54" s="302"/>
    </row>
    <row r="55" spans="1:14">
      <c r="A55" s="67">
        <v>6</v>
      </c>
      <c r="B55" s="24" t="s">
        <v>225</v>
      </c>
      <c r="C55" s="2" t="s">
        <v>591</v>
      </c>
      <c r="D55" s="65" t="s">
        <v>430</v>
      </c>
      <c r="E55" s="66">
        <v>7.7</v>
      </c>
      <c r="F55" s="67" t="s">
        <v>29</v>
      </c>
      <c r="G55" s="67" t="s">
        <v>30</v>
      </c>
      <c r="H55" s="68" t="s">
        <v>366</v>
      </c>
      <c r="I55" s="67" t="s">
        <v>105</v>
      </c>
      <c r="J55" s="274">
        <v>3.75</v>
      </c>
      <c r="K55" s="253">
        <v>51</v>
      </c>
      <c r="L55" s="275"/>
      <c r="M55" s="295"/>
      <c r="N55" s="302"/>
    </row>
    <row r="56" spans="1:14">
      <c r="A56" s="67">
        <v>7</v>
      </c>
      <c r="B56" s="24" t="s">
        <v>251</v>
      </c>
      <c r="C56" s="22" t="s">
        <v>111</v>
      </c>
      <c r="D56" s="92" t="s">
        <v>471</v>
      </c>
      <c r="E56" s="93">
        <v>7.4</v>
      </c>
      <c r="F56" s="94" t="s">
        <v>29</v>
      </c>
      <c r="G56" s="94" t="s">
        <v>30</v>
      </c>
      <c r="H56" s="95" t="s">
        <v>520</v>
      </c>
      <c r="I56" s="266" t="s">
        <v>32</v>
      </c>
      <c r="J56" s="274">
        <v>3.75</v>
      </c>
      <c r="K56" s="253">
        <v>51</v>
      </c>
      <c r="L56" s="275"/>
      <c r="M56" s="295"/>
      <c r="N56" s="302"/>
    </row>
    <row r="57" spans="1:14">
      <c r="A57" s="67">
        <v>8</v>
      </c>
      <c r="B57" s="24" t="s">
        <v>161</v>
      </c>
      <c r="C57" s="2" t="s">
        <v>592</v>
      </c>
      <c r="D57" s="65" t="s">
        <v>593</v>
      </c>
      <c r="E57" s="66">
        <v>7.3</v>
      </c>
      <c r="F57" s="67" t="s">
        <v>29</v>
      </c>
      <c r="G57" s="67" t="s">
        <v>30</v>
      </c>
      <c r="H57" s="68" t="s">
        <v>520</v>
      </c>
      <c r="I57" s="67" t="s">
        <v>230</v>
      </c>
      <c r="J57" s="274">
        <v>3.25</v>
      </c>
      <c r="K57" s="253">
        <v>53</v>
      </c>
      <c r="L57" s="275"/>
      <c r="M57" s="295"/>
      <c r="N57" s="302"/>
    </row>
    <row r="58" spans="1:14">
      <c r="A58" s="67">
        <v>9</v>
      </c>
      <c r="B58" s="24" t="s">
        <v>305</v>
      </c>
      <c r="C58" s="2" t="s">
        <v>476</v>
      </c>
      <c r="D58" s="65" t="s">
        <v>278</v>
      </c>
      <c r="E58" s="66">
        <v>7.7</v>
      </c>
      <c r="F58" s="67" t="s">
        <v>29</v>
      </c>
      <c r="G58" s="67" t="s">
        <v>30</v>
      </c>
      <c r="H58" s="68" t="s">
        <v>366</v>
      </c>
      <c r="I58" s="67" t="s">
        <v>58</v>
      </c>
      <c r="J58" s="274">
        <v>3.25</v>
      </c>
      <c r="K58" s="253">
        <v>53</v>
      </c>
      <c r="L58" s="275"/>
      <c r="M58" s="295"/>
      <c r="N58" s="302"/>
    </row>
    <row r="59" spans="1:14">
      <c r="A59" s="67">
        <v>10</v>
      </c>
      <c r="B59" s="24" t="s">
        <v>77</v>
      </c>
      <c r="C59" s="2" t="s">
        <v>594</v>
      </c>
      <c r="D59" s="65" t="s">
        <v>595</v>
      </c>
      <c r="E59" s="66">
        <v>7.2</v>
      </c>
      <c r="F59" s="67" t="s">
        <v>29</v>
      </c>
      <c r="G59" s="67" t="s">
        <v>30</v>
      </c>
      <c r="H59" s="68" t="s">
        <v>520</v>
      </c>
      <c r="I59" s="67" t="s">
        <v>230</v>
      </c>
      <c r="J59" s="274">
        <v>3.25</v>
      </c>
      <c r="K59" s="253">
        <v>53</v>
      </c>
      <c r="L59" s="275"/>
      <c r="M59" s="295"/>
      <c r="N59" s="302"/>
    </row>
    <row r="60" spans="1:14">
      <c r="A60" s="67">
        <v>11</v>
      </c>
      <c r="B60" s="24" t="s">
        <v>180</v>
      </c>
      <c r="C60" s="2" t="s">
        <v>597</v>
      </c>
      <c r="D60" s="65" t="s">
        <v>507</v>
      </c>
      <c r="E60" s="66">
        <v>7.3</v>
      </c>
      <c r="F60" s="67" t="s">
        <v>53</v>
      </c>
      <c r="G60" s="67" t="s">
        <v>164</v>
      </c>
      <c r="H60" s="68" t="s">
        <v>520</v>
      </c>
      <c r="I60" s="67" t="s">
        <v>93</v>
      </c>
      <c r="J60" s="274">
        <v>3.25</v>
      </c>
      <c r="K60" s="253">
        <v>53</v>
      </c>
      <c r="L60" s="275"/>
      <c r="M60" s="295"/>
      <c r="N60" s="302"/>
    </row>
    <row r="61" spans="1:14">
      <c r="A61" s="67">
        <v>12</v>
      </c>
      <c r="B61" s="24" t="s">
        <v>326</v>
      </c>
      <c r="C61" s="26" t="s">
        <v>599</v>
      </c>
      <c r="D61" s="100" t="s">
        <v>423</v>
      </c>
      <c r="E61" s="93">
        <v>7.2</v>
      </c>
      <c r="F61" s="95" t="s">
        <v>29</v>
      </c>
      <c r="G61" s="95" t="s">
        <v>30</v>
      </c>
      <c r="H61" s="95" t="s">
        <v>520</v>
      </c>
      <c r="I61" s="266" t="s">
        <v>100</v>
      </c>
      <c r="J61" s="274">
        <v>3</v>
      </c>
      <c r="K61" s="253">
        <v>57</v>
      </c>
      <c r="L61" s="275"/>
      <c r="M61" s="295"/>
      <c r="N61" s="302"/>
    </row>
    <row r="62" spans="1:14">
      <c r="A62" s="67">
        <v>13</v>
      </c>
      <c r="B62" s="24" t="s">
        <v>91</v>
      </c>
      <c r="C62" s="2" t="s">
        <v>600</v>
      </c>
      <c r="D62" s="65" t="s">
        <v>601</v>
      </c>
      <c r="E62" s="66">
        <v>7.1</v>
      </c>
      <c r="F62" s="67" t="s">
        <v>29</v>
      </c>
      <c r="G62" s="67" t="s">
        <v>30</v>
      </c>
      <c r="H62" s="68" t="s">
        <v>520</v>
      </c>
      <c r="I62" s="67" t="s">
        <v>230</v>
      </c>
      <c r="J62" s="274">
        <v>2.75</v>
      </c>
      <c r="K62" s="253">
        <v>58</v>
      </c>
      <c r="L62" s="275"/>
      <c r="M62" s="295"/>
      <c r="N62" s="302"/>
    </row>
    <row r="63" spans="1:14">
      <c r="A63" s="67">
        <v>14</v>
      </c>
      <c r="B63" s="24" t="s">
        <v>217</v>
      </c>
      <c r="C63" s="2" t="s">
        <v>602</v>
      </c>
      <c r="D63" s="65" t="s">
        <v>603</v>
      </c>
      <c r="E63" s="66">
        <v>7.1</v>
      </c>
      <c r="F63" s="67" t="s">
        <v>53</v>
      </c>
      <c r="G63" s="67" t="s">
        <v>164</v>
      </c>
      <c r="H63" s="68" t="s">
        <v>520</v>
      </c>
      <c r="I63" s="67" t="s">
        <v>93</v>
      </c>
      <c r="J63" s="274">
        <v>2.5</v>
      </c>
      <c r="K63" s="253">
        <v>59</v>
      </c>
      <c r="L63" s="275"/>
      <c r="M63" s="295"/>
      <c r="N63" s="302"/>
    </row>
    <row r="64" spans="1:14">
      <c r="A64" s="67">
        <v>15</v>
      </c>
      <c r="B64" s="24" t="s">
        <v>452</v>
      </c>
      <c r="C64" s="27" t="s">
        <v>605</v>
      </c>
      <c r="D64" s="65" t="s">
        <v>606</v>
      </c>
      <c r="E64" s="66">
        <v>7.1</v>
      </c>
      <c r="F64" s="67" t="s">
        <v>29</v>
      </c>
      <c r="G64" s="67" t="s">
        <v>30</v>
      </c>
      <c r="H64" s="68" t="s">
        <v>366</v>
      </c>
      <c r="I64" s="67" t="s">
        <v>167</v>
      </c>
      <c r="J64" s="274">
        <v>2</v>
      </c>
      <c r="K64" s="253">
        <v>60</v>
      </c>
      <c r="L64" s="275"/>
      <c r="M64" s="295"/>
      <c r="N64" s="302"/>
    </row>
    <row r="65" spans="1:14">
      <c r="A65" s="67">
        <v>16</v>
      </c>
      <c r="B65" s="24" t="s">
        <v>188</v>
      </c>
      <c r="C65" s="2" t="s">
        <v>407</v>
      </c>
      <c r="D65" s="65" t="s">
        <v>607</v>
      </c>
      <c r="E65" s="66">
        <v>7.2</v>
      </c>
      <c r="F65" s="67" t="s">
        <v>29</v>
      </c>
      <c r="G65" s="67" t="s">
        <v>30</v>
      </c>
      <c r="H65" s="68" t="s">
        <v>520</v>
      </c>
      <c r="I65" s="67" t="s">
        <v>206</v>
      </c>
      <c r="J65" s="274">
        <v>2</v>
      </c>
      <c r="K65" s="253">
        <v>60</v>
      </c>
      <c r="L65" s="275"/>
      <c r="M65" s="295"/>
      <c r="N65" s="302"/>
    </row>
    <row r="66" spans="1:14">
      <c r="A66" s="67">
        <v>17</v>
      </c>
      <c r="B66" s="24" t="s">
        <v>203</v>
      </c>
      <c r="C66" s="2" t="s">
        <v>608</v>
      </c>
      <c r="D66" s="65" t="s">
        <v>510</v>
      </c>
      <c r="E66" s="66">
        <v>7.1</v>
      </c>
      <c r="F66" s="67" t="s">
        <v>29</v>
      </c>
      <c r="G66" s="67" t="s">
        <v>30</v>
      </c>
      <c r="H66" s="68" t="s">
        <v>520</v>
      </c>
      <c r="I66" s="67" t="s">
        <v>230</v>
      </c>
      <c r="J66" s="274">
        <v>1.75</v>
      </c>
      <c r="K66" s="253">
        <v>62</v>
      </c>
      <c r="L66" s="275"/>
      <c r="M66" s="295"/>
      <c r="N66" s="302"/>
    </row>
    <row r="67" spans="1:14">
      <c r="A67" s="67">
        <v>18</v>
      </c>
      <c r="B67" s="24" t="s">
        <v>455</v>
      </c>
      <c r="C67" s="2" t="s">
        <v>609</v>
      </c>
      <c r="D67" s="65" t="s">
        <v>84</v>
      </c>
      <c r="E67" s="66">
        <v>7.1</v>
      </c>
      <c r="F67" s="67" t="s">
        <v>29</v>
      </c>
      <c r="G67" s="67" t="s">
        <v>30</v>
      </c>
      <c r="H67" s="68" t="s">
        <v>366</v>
      </c>
      <c r="I67" s="67" t="s">
        <v>167</v>
      </c>
      <c r="J67" s="274">
        <v>1.25</v>
      </c>
      <c r="K67" s="253">
        <v>63</v>
      </c>
      <c r="L67" s="275"/>
      <c r="M67" s="295"/>
      <c r="N67" s="302"/>
    </row>
    <row r="68" spans="1:14">
      <c r="A68" s="67">
        <v>19</v>
      </c>
      <c r="B68" s="24" t="s">
        <v>67</v>
      </c>
      <c r="C68" s="25" t="s">
        <v>610</v>
      </c>
      <c r="D68" s="100" t="s">
        <v>611</v>
      </c>
      <c r="E68" s="93">
        <v>7.4</v>
      </c>
      <c r="F68" s="95" t="s">
        <v>53</v>
      </c>
      <c r="G68" s="95" t="s">
        <v>30</v>
      </c>
      <c r="H68" s="95" t="s">
        <v>520</v>
      </c>
      <c r="I68" s="266" t="s">
        <v>100</v>
      </c>
      <c r="J68" s="274">
        <v>0.5</v>
      </c>
      <c r="K68" s="253">
        <v>64</v>
      </c>
      <c r="L68" s="275"/>
      <c r="M68" s="295"/>
      <c r="N68" s="302"/>
    </row>
    <row r="490" spans="2:37" s="248" customFormat="1">
      <c r="B490" s="278"/>
      <c r="E490" s="279"/>
      <c r="J490" s="247"/>
      <c r="K490" s="244"/>
      <c r="M490" s="244"/>
      <c r="N490" s="244"/>
      <c r="O490" s="322"/>
      <c r="P490" s="322"/>
      <c r="Q490" s="322"/>
      <c r="R490" s="322"/>
      <c r="S490" s="322"/>
      <c r="T490" s="244"/>
      <c r="U490" s="244"/>
      <c r="V490" s="244"/>
      <c r="W490" s="244"/>
      <c r="X490" s="244"/>
      <c r="Y490" s="244"/>
      <c r="Z490" s="244"/>
      <c r="AA490" s="244"/>
      <c r="AB490" s="244"/>
      <c r="AC490" s="244"/>
      <c r="AD490" s="244"/>
      <c r="AE490" s="244"/>
      <c r="AF490" s="244"/>
      <c r="AG490" s="244"/>
      <c r="AH490" s="244"/>
      <c r="AI490" s="244"/>
      <c r="AJ490" s="244"/>
      <c r="AK490" s="244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2">
    <dataValidation type="list" allowBlank="1" showInputMessage="1" showErrorMessage="1" sqref="H5:H25">
      <formula1>"To, Lý, Ho, Si, TA, Ti, NV, Su, Di"</formula1>
    </dataValidation>
    <dataValidation type="list" allowBlank="1" showInputMessage="1" showErrorMessage="1" sqref="H26:H68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K130"/>
  <sheetViews>
    <sheetView topLeftCell="F4" zoomScale="130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1365</v>
      </c>
      <c r="G3" s="368"/>
      <c r="H3" s="252" t="s">
        <v>820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23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116">
        <v>1</v>
      </c>
      <c r="B5" s="47" t="s">
        <v>187</v>
      </c>
      <c r="C5" s="36" t="s">
        <v>1001</v>
      </c>
      <c r="D5" s="128" t="s">
        <v>234</v>
      </c>
      <c r="E5" s="129">
        <v>8.1</v>
      </c>
      <c r="F5" s="130" t="s">
        <v>29</v>
      </c>
      <c r="G5" s="130" t="s">
        <v>30</v>
      </c>
      <c r="H5" s="119" t="s">
        <v>366</v>
      </c>
      <c r="I5" s="36" t="s">
        <v>80</v>
      </c>
      <c r="J5" s="274">
        <v>15.25</v>
      </c>
      <c r="K5" s="253">
        <v>1</v>
      </c>
      <c r="L5" s="275" t="s">
        <v>18</v>
      </c>
      <c r="M5" s="244">
        <f t="shared" ref="M5:M44" si="0">IF(L5="I",2,IF(L5="II",1.5,IF(L5="III",1,IF(L5="KK",0.5,0))))</f>
        <v>2</v>
      </c>
      <c r="N5" s="326" t="s">
        <v>206</v>
      </c>
      <c r="O5" s="325">
        <f t="shared" ref="O5:O21" si="1">SUMIF($I$5:$I$68,$N5,J$5:J$68)</f>
        <v>1</v>
      </c>
      <c r="P5" s="325">
        <f t="shared" ref="P5:P21" si="2">SUMIF($I$5:$I$68,$N5,M$5:M$68)</f>
        <v>0</v>
      </c>
      <c r="Q5" s="325">
        <f>O5+P5</f>
        <v>1</v>
      </c>
      <c r="R5" s="325">
        <f>ROUND(Q5/U5,2)</f>
        <v>1</v>
      </c>
      <c r="S5" s="325">
        <f>RANK(R5,R$5:R$21)</f>
        <v>17</v>
      </c>
      <c r="U5" s="253">
        <f>COUNTIF($I$5:$I$68,$N5)</f>
        <v>1</v>
      </c>
    </row>
    <row r="6" spans="1:21">
      <c r="A6" s="116">
        <v>2</v>
      </c>
      <c r="B6" s="39" t="s">
        <v>1002</v>
      </c>
      <c r="C6" s="132" t="s">
        <v>1003</v>
      </c>
      <c r="D6" s="133" t="s">
        <v>466</v>
      </c>
      <c r="E6" s="134">
        <v>8.8000000000000007</v>
      </c>
      <c r="F6" s="116" t="s">
        <v>29</v>
      </c>
      <c r="G6" s="116" t="s">
        <v>30</v>
      </c>
      <c r="H6" s="117" t="s">
        <v>366</v>
      </c>
      <c r="I6" s="33" t="s">
        <v>105</v>
      </c>
      <c r="J6" s="274">
        <v>14.75</v>
      </c>
      <c r="K6" s="253">
        <v>2</v>
      </c>
      <c r="L6" s="275" t="s">
        <v>19</v>
      </c>
      <c r="M6" s="244">
        <f t="shared" si="0"/>
        <v>1.5</v>
      </c>
      <c r="N6" s="326" t="s">
        <v>93</v>
      </c>
      <c r="O6" s="325">
        <f t="shared" si="1"/>
        <v>7.25</v>
      </c>
      <c r="P6" s="325">
        <f t="shared" si="2"/>
        <v>0.5</v>
      </c>
      <c r="Q6" s="325">
        <f t="shared" ref="Q6:Q21" si="3">O6+P6</f>
        <v>7.75</v>
      </c>
      <c r="R6" s="325">
        <f t="shared" ref="R6:R21" si="4">ROUND(Q6/U6,2)</f>
        <v>3.88</v>
      </c>
      <c r="S6" s="325">
        <f t="shared" ref="S6:S21" si="5">RANK(R6,R$5:R$21)</f>
        <v>12</v>
      </c>
      <c r="U6" s="253">
        <f t="shared" ref="U6:U21" si="6">COUNTIF($I$5:$I$68,$N6)</f>
        <v>2</v>
      </c>
    </row>
    <row r="7" spans="1:21">
      <c r="A7" s="116">
        <v>3</v>
      </c>
      <c r="B7" s="39" t="s">
        <v>1004</v>
      </c>
      <c r="C7" s="132" t="s">
        <v>592</v>
      </c>
      <c r="D7" s="133" t="s">
        <v>466</v>
      </c>
      <c r="E7" s="134">
        <v>8.8000000000000007</v>
      </c>
      <c r="F7" s="116" t="s">
        <v>29</v>
      </c>
      <c r="G7" s="116" t="s">
        <v>30</v>
      </c>
      <c r="H7" s="117" t="s">
        <v>366</v>
      </c>
      <c r="I7" s="33" t="s">
        <v>105</v>
      </c>
      <c r="J7" s="274">
        <v>14.75</v>
      </c>
      <c r="K7" s="253">
        <v>2</v>
      </c>
      <c r="L7" s="275" t="s">
        <v>19</v>
      </c>
      <c r="M7" s="244">
        <f t="shared" si="0"/>
        <v>1.5</v>
      </c>
      <c r="N7" s="326" t="s">
        <v>182</v>
      </c>
      <c r="O7" s="325">
        <f t="shared" si="1"/>
        <v>13.25</v>
      </c>
      <c r="P7" s="325">
        <f t="shared" si="2"/>
        <v>0</v>
      </c>
      <c r="Q7" s="325">
        <f t="shared" si="3"/>
        <v>13.25</v>
      </c>
      <c r="R7" s="325">
        <f t="shared" si="4"/>
        <v>3.31</v>
      </c>
      <c r="S7" s="325">
        <f t="shared" si="5"/>
        <v>13</v>
      </c>
      <c r="U7" s="253">
        <f t="shared" si="6"/>
        <v>4</v>
      </c>
    </row>
    <row r="8" spans="1:21">
      <c r="A8" s="116">
        <v>4</v>
      </c>
      <c r="B8" s="39" t="s">
        <v>868</v>
      </c>
      <c r="C8" s="132" t="s">
        <v>1005</v>
      </c>
      <c r="D8" s="133" t="s">
        <v>159</v>
      </c>
      <c r="E8" s="134">
        <v>8.1</v>
      </c>
      <c r="F8" s="116" t="s">
        <v>29</v>
      </c>
      <c r="G8" s="116" t="s">
        <v>30</v>
      </c>
      <c r="H8" s="117" t="s">
        <v>366</v>
      </c>
      <c r="I8" s="33" t="s">
        <v>167</v>
      </c>
      <c r="J8" s="274">
        <v>14.5</v>
      </c>
      <c r="K8" s="253">
        <v>4</v>
      </c>
      <c r="L8" s="275" t="s">
        <v>20</v>
      </c>
      <c r="M8" s="244">
        <f t="shared" si="0"/>
        <v>1</v>
      </c>
      <c r="N8" s="326" t="s">
        <v>230</v>
      </c>
      <c r="O8" s="325">
        <f t="shared" si="1"/>
        <v>6</v>
      </c>
      <c r="P8" s="325">
        <f t="shared" si="2"/>
        <v>0</v>
      </c>
      <c r="Q8" s="325">
        <f t="shared" si="3"/>
        <v>6</v>
      </c>
      <c r="R8" s="325">
        <f t="shared" si="4"/>
        <v>2</v>
      </c>
      <c r="S8" s="325">
        <f t="shared" si="5"/>
        <v>16</v>
      </c>
      <c r="U8" s="253">
        <f t="shared" si="6"/>
        <v>3</v>
      </c>
    </row>
    <row r="9" spans="1:21">
      <c r="A9" s="116">
        <v>5</v>
      </c>
      <c r="B9" s="39" t="s">
        <v>913</v>
      </c>
      <c r="C9" s="132" t="s">
        <v>1007</v>
      </c>
      <c r="D9" s="133" t="s">
        <v>510</v>
      </c>
      <c r="E9" s="134">
        <v>8.8000000000000007</v>
      </c>
      <c r="F9" s="116" t="s">
        <v>29</v>
      </c>
      <c r="G9" s="116" t="s">
        <v>30</v>
      </c>
      <c r="H9" s="117" t="s">
        <v>366</v>
      </c>
      <c r="I9" s="33" t="s">
        <v>105</v>
      </c>
      <c r="J9" s="274">
        <v>14.25</v>
      </c>
      <c r="K9" s="253">
        <v>5</v>
      </c>
      <c r="L9" s="275" t="s">
        <v>20</v>
      </c>
      <c r="M9" s="244">
        <f t="shared" si="0"/>
        <v>1</v>
      </c>
      <c r="N9" s="326" t="s">
        <v>74</v>
      </c>
      <c r="O9" s="325">
        <f t="shared" si="1"/>
        <v>18.25</v>
      </c>
      <c r="P9" s="325">
        <f t="shared" si="2"/>
        <v>1</v>
      </c>
      <c r="Q9" s="325">
        <f t="shared" si="3"/>
        <v>19.25</v>
      </c>
      <c r="R9" s="325">
        <f t="shared" si="4"/>
        <v>6.42</v>
      </c>
      <c r="S9" s="325">
        <f t="shared" si="5"/>
        <v>8</v>
      </c>
      <c r="U9" s="253">
        <f t="shared" si="6"/>
        <v>3</v>
      </c>
    </row>
    <row r="10" spans="1:21">
      <c r="A10" s="116">
        <v>6</v>
      </c>
      <c r="B10" s="39" t="s">
        <v>462</v>
      </c>
      <c r="C10" s="137" t="s">
        <v>1008</v>
      </c>
      <c r="D10" s="138" t="s">
        <v>186</v>
      </c>
      <c r="E10" s="134">
        <v>8.3000000000000007</v>
      </c>
      <c r="F10" s="116" t="s">
        <v>53</v>
      </c>
      <c r="G10" s="116" t="s">
        <v>30</v>
      </c>
      <c r="H10" s="117" t="s">
        <v>366</v>
      </c>
      <c r="I10" s="33" t="s">
        <v>32</v>
      </c>
      <c r="J10" s="274">
        <v>13.5</v>
      </c>
      <c r="K10" s="253">
        <v>6</v>
      </c>
      <c r="L10" s="275" t="s">
        <v>20</v>
      </c>
      <c r="M10" s="244">
        <f t="shared" si="0"/>
        <v>1</v>
      </c>
      <c r="N10" s="327" t="s">
        <v>80</v>
      </c>
      <c r="O10" s="325">
        <f t="shared" si="1"/>
        <v>45.5</v>
      </c>
      <c r="P10" s="325">
        <f t="shared" si="2"/>
        <v>5</v>
      </c>
      <c r="Q10" s="325">
        <f t="shared" si="3"/>
        <v>50.5</v>
      </c>
      <c r="R10" s="325">
        <f t="shared" si="4"/>
        <v>12.63</v>
      </c>
      <c r="S10" s="325">
        <f t="shared" si="5"/>
        <v>1</v>
      </c>
      <c r="U10" s="253">
        <f t="shared" si="6"/>
        <v>4</v>
      </c>
    </row>
    <row r="11" spans="1:21">
      <c r="A11" s="116">
        <v>7</v>
      </c>
      <c r="B11" s="39" t="s">
        <v>1009</v>
      </c>
      <c r="C11" s="132" t="s">
        <v>1010</v>
      </c>
      <c r="D11" s="133" t="s">
        <v>510</v>
      </c>
      <c r="E11" s="134">
        <v>8.4</v>
      </c>
      <c r="F11" s="116" t="s">
        <v>29</v>
      </c>
      <c r="G11" s="116" t="s">
        <v>30</v>
      </c>
      <c r="H11" s="117" t="s">
        <v>366</v>
      </c>
      <c r="I11" s="33" t="s">
        <v>37</v>
      </c>
      <c r="J11" s="274">
        <v>13</v>
      </c>
      <c r="K11" s="253">
        <v>7</v>
      </c>
      <c r="L11" s="275" t="s">
        <v>20</v>
      </c>
      <c r="M11" s="244">
        <f t="shared" si="0"/>
        <v>1</v>
      </c>
      <c r="N11" s="326" t="s">
        <v>167</v>
      </c>
      <c r="O11" s="325">
        <f t="shared" si="1"/>
        <v>31</v>
      </c>
      <c r="P11" s="325">
        <f t="shared" si="2"/>
        <v>2</v>
      </c>
      <c r="Q11" s="325">
        <f t="shared" si="3"/>
        <v>33</v>
      </c>
      <c r="R11" s="325">
        <f t="shared" si="4"/>
        <v>11</v>
      </c>
      <c r="S11" s="325">
        <f t="shared" si="5"/>
        <v>3</v>
      </c>
      <c r="U11" s="253">
        <f t="shared" si="6"/>
        <v>3</v>
      </c>
    </row>
    <row r="12" spans="1:21">
      <c r="A12" s="116">
        <v>8</v>
      </c>
      <c r="B12" s="39" t="s">
        <v>1011</v>
      </c>
      <c r="C12" s="132" t="s">
        <v>1012</v>
      </c>
      <c r="D12" s="133" t="s">
        <v>479</v>
      </c>
      <c r="E12" s="134">
        <v>8.5</v>
      </c>
      <c r="F12" s="116" t="s">
        <v>29</v>
      </c>
      <c r="G12" s="116" t="s">
        <v>30</v>
      </c>
      <c r="H12" s="117" t="s">
        <v>366</v>
      </c>
      <c r="I12" s="33" t="s">
        <v>58</v>
      </c>
      <c r="J12" s="274">
        <v>12</v>
      </c>
      <c r="K12" s="253">
        <v>8</v>
      </c>
      <c r="L12" s="275" t="s">
        <v>20</v>
      </c>
      <c r="M12" s="244">
        <f t="shared" si="0"/>
        <v>1</v>
      </c>
      <c r="N12" s="327" t="s">
        <v>58</v>
      </c>
      <c r="O12" s="325">
        <f t="shared" si="1"/>
        <v>36.75</v>
      </c>
      <c r="P12" s="325">
        <f t="shared" si="2"/>
        <v>2</v>
      </c>
      <c r="Q12" s="325">
        <f t="shared" si="3"/>
        <v>38.75</v>
      </c>
      <c r="R12" s="325">
        <f t="shared" si="4"/>
        <v>6.46</v>
      </c>
      <c r="S12" s="325">
        <f t="shared" si="5"/>
        <v>7</v>
      </c>
      <c r="U12" s="253">
        <f t="shared" si="6"/>
        <v>6</v>
      </c>
    </row>
    <row r="13" spans="1:21">
      <c r="A13" s="116">
        <v>9</v>
      </c>
      <c r="B13" s="39" t="s">
        <v>1013</v>
      </c>
      <c r="C13" s="132" t="s">
        <v>1014</v>
      </c>
      <c r="D13" s="133" t="s">
        <v>466</v>
      </c>
      <c r="E13" s="134">
        <v>8.8000000000000007</v>
      </c>
      <c r="F13" s="116" t="s">
        <v>29</v>
      </c>
      <c r="G13" s="116" t="s">
        <v>30</v>
      </c>
      <c r="H13" s="117" t="s">
        <v>366</v>
      </c>
      <c r="I13" s="33" t="s">
        <v>105</v>
      </c>
      <c r="J13" s="274">
        <v>11</v>
      </c>
      <c r="K13" s="253">
        <v>9</v>
      </c>
      <c r="L13" s="275" t="s">
        <v>20</v>
      </c>
      <c r="M13" s="244">
        <f t="shared" si="0"/>
        <v>1</v>
      </c>
      <c r="N13" s="327" t="s">
        <v>37</v>
      </c>
      <c r="O13" s="325">
        <f t="shared" si="1"/>
        <v>34.75</v>
      </c>
      <c r="P13" s="325">
        <f t="shared" si="2"/>
        <v>2.5</v>
      </c>
      <c r="Q13" s="325">
        <f t="shared" si="3"/>
        <v>37.25</v>
      </c>
      <c r="R13" s="325">
        <f t="shared" si="4"/>
        <v>9.31</v>
      </c>
      <c r="S13" s="325">
        <f t="shared" si="5"/>
        <v>4</v>
      </c>
      <c r="U13" s="253">
        <f t="shared" si="6"/>
        <v>4</v>
      </c>
    </row>
    <row r="14" spans="1:21">
      <c r="A14" s="116">
        <v>10</v>
      </c>
      <c r="B14" s="39" t="s">
        <v>1015</v>
      </c>
      <c r="C14" s="132" t="s">
        <v>785</v>
      </c>
      <c r="D14" s="133" t="s">
        <v>292</v>
      </c>
      <c r="E14" s="134">
        <v>8.1</v>
      </c>
      <c r="F14" s="116" t="s">
        <v>29</v>
      </c>
      <c r="G14" s="116" t="s">
        <v>30</v>
      </c>
      <c r="H14" s="117" t="s">
        <v>366</v>
      </c>
      <c r="I14" s="33" t="s">
        <v>167</v>
      </c>
      <c r="J14" s="274">
        <v>10.75</v>
      </c>
      <c r="K14" s="253">
        <v>10</v>
      </c>
      <c r="L14" s="275" t="s">
        <v>20</v>
      </c>
      <c r="M14" s="244">
        <f t="shared" si="0"/>
        <v>1</v>
      </c>
      <c r="N14" s="326" t="s">
        <v>105</v>
      </c>
      <c r="O14" s="325">
        <f t="shared" si="1"/>
        <v>61.5</v>
      </c>
      <c r="P14" s="325">
        <f t="shared" si="2"/>
        <v>5.5</v>
      </c>
      <c r="Q14" s="325">
        <f t="shared" si="3"/>
        <v>67</v>
      </c>
      <c r="R14" s="325">
        <f t="shared" si="4"/>
        <v>11.17</v>
      </c>
      <c r="S14" s="325">
        <f t="shared" si="5"/>
        <v>2</v>
      </c>
      <c r="U14" s="253">
        <f t="shared" si="6"/>
        <v>6</v>
      </c>
    </row>
    <row r="15" spans="1:21">
      <c r="A15" s="116">
        <v>11</v>
      </c>
      <c r="B15" s="40" t="s">
        <v>484</v>
      </c>
      <c r="C15" s="33" t="s">
        <v>1016</v>
      </c>
      <c r="D15" s="42" t="s">
        <v>342</v>
      </c>
      <c r="E15" s="118">
        <v>8.1</v>
      </c>
      <c r="F15" s="116" t="s">
        <v>29</v>
      </c>
      <c r="G15" s="116" t="s">
        <v>30</v>
      </c>
      <c r="H15" s="117" t="s">
        <v>366</v>
      </c>
      <c r="I15" s="33" t="s">
        <v>80</v>
      </c>
      <c r="J15" s="274">
        <v>10.75</v>
      </c>
      <c r="K15" s="253">
        <v>10</v>
      </c>
      <c r="L15" s="275" t="s">
        <v>20</v>
      </c>
      <c r="M15" s="244">
        <f t="shared" si="0"/>
        <v>1</v>
      </c>
      <c r="N15" s="326" t="s">
        <v>117</v>
      </c>
      <c r="O15" s="325">
        <f t="shared" si="1"/>
        <v>12.75</v>
      </c>
      <c r="P15" s="325">
        <f t="shared" si="2"/>
        <v>0.5</v>
      </c>
      <c r="Q15" s="325">
        <f t="shared" si="3"/>
        <v>13.25</v>
      </c>
      <c r="R15" s="325">
        <f t="shared" si="4"/>
        <v>6.63</v>
      </c>
      <c r="S15" s="325">
        <f t="shared" si="5"/>
        <v>6</v>
      </c>
      <c r="U15" s="253">
        <f t="shared" si="6"/>
        <v>2</v>
      </c>
    </row>
    <row r="16" spans="1:21">
      <c r="A16" s="116">
        <v>12</v>
      </c>
      <c r="B16" s="39" t="s">
        <v>935</v>
      </c>
      <c r="C16" s="132" t="s">
        <v>1018</v>
      </c>
      <c r="D16" s="133" t="s">
        <v>1019</v>
      </c>
      <c r="E16" s="134">
        <v>8.1</v>
      </c>
      <c r="F16" s="116" t="s">
        <v>29</v>
      </c>
      <c r="G16" s="116" t="s">
        <v>30</v>
      </c>
      <c r="H16" s="117" t="s">
        <v>366</v>
      </c>
      <c r="I16" s="33" t="s">
        <v>37</v>
      </c>
      <c r="J16" s="274">
        <v>10</v>
      </c>
      <c r="K16" s="253">
        <v>12</v>
      </c>
      <c r="L16" s="275" t="s">
        <v>20</v>
      </c>
      <c r="M16" s="244">
        <f t="shared" si="0"/>
        <v>1</v>
      </c>
      <c r="N16" s="326" t="s">
        <v>100</v>
      </c>
      <c r="O16" s="325">
        <f t="shared" si="1"/>
        <v>6.25</v>
      </c>
      <c r="P16" s="325">
        <f t="shared" si="2"/>
        <v>0</v>
      </c>
      <c r="Q16" s="325">
        <f t="shared" si="3"/>
        <v>6.25</v>
      </c>
      <c r="R16" s="325">
        <f t="shared" si="4"/>
        <v>3.13</v>
      </c>
      <c r="S16" s="325">
        <f t="shared" si="5"/>
        <v>14</v>
      </c>
      <c r="U16" s="253">
        <f t="shared" si="6"/>
        <v>2</v>
      </c>
    </row>
    <row r="17" spans="1:21">
      <c r="A17" s="116">
        <v>13</v>
      </c>
      <c r="B17" s="40" t="s">
        <v>302</v>
      </c>
      <c r="C17" s="33" t="s">
        <v>1020</v>
      </c>
      <c r="D17" s="42" t="s">
        <v>1021</v>
      </c>
      <c r="E17" s="118">
        <v>8.1</v>
      </c>
      <c r="F17" s="116" t="s">
        <v>29</v>
      </c>
      <c r="G17" s="116" t="s">
        <v>30</v>
      </c>
      <c r="H17" s="117" t="s">
        <v>366</v>
      </c>
      <c r="I17" s="33" t="s">
        <v>80</v>
      </c>
      <c r="J17" s="274">
        <v>10</v>
      </c>
      <c r="K17" s="253">
        <v>12</v>
      </c>
      <c r="L17" s="275" t="s">
        <v>20</v>
      </c>
      <c r="M17" s="244">
        <f t="shared" si="0"/>
        <v>1</v>
      </c>
      <c r="N17" s="327" t="s">
        <v>32</v>
      </c>
      <c r="O17" s="325">
        <f t="shared" si="1"/>
        <v>23.5</v>
      </c>
      <c r="P17" s="325">
        <f t="shared" si="2"/>
        <v>1</v>
      </c>
      <c r="Q17" s="325">
        <f t="shared" si="3"/>
        <v>24.5</v>
      </c>
      <c r="R17" s="325">
        <f t="shared" si="4"/>
        <v>8.17</v>
      </c>
      <c r="S17" s="325">
        <f t="shared" si="5"/>
        <v>5</v>
      </c>
      <c r="U17" s="253">
        <f t="shared" si="6"/>
        <v>3</v>
      </c>
    </row>
    <row r="18" spans="1:21">
      <c r="A18" s="116">
        <v>14</v>
      </c>
      <c r="B18" s="40" t="s">
        <v>290</v>
      </c>
      <c r="C18" s="33" t="s">
        <v>1023</v>
      </c>
      <c r="D18" s="42" t="s">
        <v>79</v>
      </c>
      <c r="E18" s="118">
        <v>8.5</v>
      </c>
      <c r="F18" s="116" t="s">
        <v>29</v>
      </c>
      <c r="G18" s="116" t="s">
        <v>30</v>
      </c>
      <c r="H18" s="117" t="s">
        <v>366</v>
      </c>
      <c r="I18" s="33" t="s">
        <v>80</v>
      </c>
      <c r="J18" s="274">
        <v>9.5</v>
      </c>
      <c r="K18" s="253">
        <v>14</v>
      </c>
      <c r="L18" s="275" t="s">
        <v>20</v>
      </c>
      <c r="M18" s="244">
        <f t="shared" si="0"/>
        <v>1</v>
      </c>
      <c r="N18" s="326" t="s">
        <v>172</v>
      </c>
      <c r="O18" s="325">
        <f t="shared" si="1"/>
        <v>11.25</v>
      </c>
      <c r="P18" s="325">
        <f t="shared" si="2"/>
        <v>0.5</v>
      </c>
      <c r="Q18" s="325">
        <f t="shared" si="3"/>
        <v>11.75</v>
      </c>
      <c r="R18" s="325">
        <f t="shared" si="4"/>
        <v>5.88</v>
      </c>
      <c r="S18" s="325">
        <f t="shared" si="5"/>
        <v>9</v>
      </c>
      <c r="U18" s="253">
        <f t="shared" si="6"/>
        <v>2</v>
      </c>
    </row>
    <row r="19" spans="1:21">
      <c r="A19" s="116">
        <v>15</v>
      </c>
      <c r="B19" s="39" t="s">
        <v>1024</v>
      </c>
      <c r="C19" s="132" t="s">
        <v>1025</v>
      </c>
      <c r="D19" s="133" t="s">
        <v>275</v>
      </c>
      <c r="E19" s="134">
        <v>8.4</v>
      </c>
      <c r="F19" s="116" t="s">
        <v>29</v>
      </c>
      <c r="G19" s="116" t="s">
        <v>30</v>
      </c>
      <c r="H19" s="117" t="s">
        <v>366</v>
      </c>
      <c r="I19" s="33" t="s">
        <v>58</v>
      </c>
      <c r="J19" s="274">
        <v>9.25</v>
      </c>
      <c r="K19" s="253">
        <v>15</v>
      </c>
      <c r="L19" s="275" t="s">
        <v>21</v>
      </c>
      <c r="M19" s="244">
        <f t="shared" si="0"/>
        <v>0.5</v>
      </c>
      <c r="N19" s="326" t="s">
        <v>133</v>
      </c>
      <c r="O19" s="325">
        <f t="shared" si="1"/>
        <v>6.25</v>
      </c>
      <c r="P19" s="325">
        <f t="shared" si="2"/>
        <v>0</v>
      </c>
      <c r="Q19" s="325">
        <f t="shared" si="3"/>
        <v>6.25</v>
      </c>
      <c r="R19" s="325">
        <f t="shared" si="4"/>
        <v>3.13</v>
      </c>
      <c r="S19" s="325">
        <f t="shared" si="5"/>
        <v>14</v>
      </c>
      <c r="U19" s="253">
        <f t="shared" si="6"/>
        <v>2</v>
      </c>
    </row>
    <row r="20" spans="1:21">
      <c r="A20" s="116">
        <v>16</v>
      </c>
      <c r="B20" s="39" t="s">
        <v>435</v>
      </c>
      <c r="C20" s="137" t="s">
        <v>1026</v>
      </c>
      <c r="D20" s="138" t="s">
        <v>797</v>
      </c>
      <c r="E20" s="134">
        <v>8.1999999999999993</v>
      </c>
      <c r="F20" s="116" t="s">
        <v>29</v>
      </c>
      <c r="G20" s="116" t="s">
        <v>30</v>
      </c>
      <c r="H20" s="117" t="s">
        <v>366</v>
      </c>
      <c r="I20" s="33" t="s">
        <v>172</v>
      </c>
      <c r="J20" s="274">
        <v>9.25</v>
      </c>
      <c r="K20" s="253">
        <v>15</v>
      </c>
      <c r="L20" s="275" t="s">
        <v>21</v>
      </c>
      <c r="M20" s="244">
        <f t="shared" si="0"/>
        <v>0.5</v>
      </c>
      <c r="N20" s="327" t="s">
        <v>54</v>
      </c>
      <c r="O20" s="325">
        <f t="shared" si="1"/>
        <v>16</v>
      </c>
      <c r="P20" s="325">
        <f t="shared" si="2"/>
        <v>0.5</v>
      </c>
      <c r="Q20" s="325">
        <f t="shared" si="3"/>
        <v>16.5</v>
      </c>
      <c r="R20" s="325">
        <f t="shared" si="4"/>
        <v>5.5</v>
      </c>
      <c r="S20" s="325">
        <f t="shared" si="5"/>
        <v>10</v>
      </c>
      <c r="U20" s="253">
        <f t="shared" si="6"/>
        <v>3</v>
      </c>
    </row>
    <row r="21" spans="1:21">
      <c r="A21" s="116">
        <v>17</v>
      </c>
      <c r="B21" s="40" t="s">
        <v>55</v>
      </c>
      <c r="C21" s="33" t="s">
        <v>648</v>
      </c>
      <c r="D21" s="42" t="s">
        <v>548</v>
      </c>
      <c r="E21" s="118">
        <v>8.3000000000000007</v>
      </c>
      <c r="F21" s="116" t="s">
        <v>72</v>
      </c>
      <c r="G21" s="116" t="s">
        <v>30</v>
      </c>
      <c r="H21" s="117" t="s">
        <v>366</v>
      </c>
      <c r="I21" s="33" t="s">
        <v>74</v>
      </c>
      <c r="J21" s="274">
        <v>9</v>
      </c>
      <c r="K21" s="253">
        <v>17</v>
      </c>
      <c r="L21" s="275" t="s">
        <v>21</v>
      </c>
      <c r="M21" s="244">
        <f t="shared" si="0"/>
        <v>0.5</v>
      </c>
      <c r="N21" s="326" t="s">
        <v>122</v>
      </c>
      <c r="O21" s="325">
        <f t="shared" si="1"/>
        <v>4.5</v>
      </c>
      <c r="P21" s="325">
        <f t="shared" si="2"/>
        <v>0</v>
      </c>
      <c r="Q21" s="325">
        <f t="shared" si="3"/>
        <v>4.5</v>
      </c>
      <c r="R21" s="325">
        <f t="shared" si="4"/>
        <v>4.5</v>
      </c>
      <c r="S21" s="325">
        <f t="shared" si="5"/>
        <v>11</v>
      </c>
      <c r="U21" s="253">
        <f t="shared" si="6"/>
        <v>1</v>
      </c>
    </row>
    <row r="22" spans="1:21">
      <c r="A22" s="116">
        <v>1</v>
      </c>
      <c r="B22" s="39" t="s">
        <v>356</v>
      </c>
      <c r="C22" s="137" t="s">
        <v>1027</v>
      </c>
      <c r="D22" s="138" t="s">
        <v>510</v>
      </c>
      <c r="E22" s="134">
        <v>8.3000000000000007</v>
      </c>
      <c r="F22" s="116" t="s">
        <v>29</v>
      </c>
      <c r="G22" s="116" t="s">
        <v>30</v>
      </c>
      <c r="H22" s="117" t="s">
        <v>366</v>
      </c>
      <c r="I22" s="33" t="s">
        <v>117</v>
      </c>
      <c r="J22" s="274">
        <v>8.25</v>
      </c>
      <c r="K22" s="253">
        <v>18</v>
      </c>
      <c r="L22" s="275" t="s">
        <v>21</v>
      </c>
      <c r="M22" s="244">
        <f t="shared" si="0"/>
        <v>0.5</v>
      </c>
      <c r="N22" s="328"/>
    </row>
    <row r="23" spans="1:21">
      <c r="A23" s="116">
        <v>2</v>
      </c>
      <c r="B23" s="41" t="s">
        <v>309</v>
      </c>
      <c r="C23" s="142" t="s">
        <v>1028</v>
      </c>
      <c r="D23" s="143" t="s">
        <v>1029</v>
      </c>
      <c r="E23" s="141">
        <v>8.1999999999999993</v>
      </c>
      <c r="F23" s="130" t="s">
        <v>29</v>
      </c>
      <c r="G23" s="130" t="s">
        <v>30</v>
      </c>
      <c r="H23" s="119" t="s">
        <v>366</v>
      </c>
      <c r="I23" s="33" t="s">
        <v>54</v>
      </c>
      <c r="J23" s="274">
        <v>7.25</v>
      </c>
      <c r="K23" s="253">
        <v>19</v>
      </c>
      <c r="L23" s="275" t="s">
        <v>21</v>
      </c>
      <c r="M23" s="244">
        <f t="shared" si="0"/>
        <v>0.5</v>
      </c>
      <c r="N23" s="328"/>
    </row>
    <row r="24" spans="1:21">
      <c r="A24" s="116">
        <v>3</v>
      </c>
      <c r="B24" s="39" t="s">
        <v>867</v>
      </c>
      <c r="C24" s="132" t="s">
        <v>1030</v>
      </c>
      <c r="D24" s="133" t="s">
        <v>434</v>
      </c>
      <c r="E24" s="134">
        <v>8.4</v>
      </c>
      <c r="F24" s="116" t="s">
        <v>29</v>
      </c>
      <c r="G24" s="116" t="s">
        <v>30</v>
      </c>
      <c r="H24" s="117" t="s">
        <v>366</v>
      </c>
      <c r="I24" s="33" t="s">
        <v>58</v>
      </c>
      <c r="J24" s="274">
        <v>7</v>
      </c>
      <c r="K24" s="253">
        <v>20</v>
      </c>
      <c r="L24" s="275" t="s">
        <v>21</v>
      </c>
      <c r="M24" s="244">
        <f t="shared" si="0"/>
        <v>0.5</v>
      </c>
      <c r="N24" s="328"/>
    </row>
    <row r="25" spans="1:21">
      <c r="A25" s="116">
        <v>4</v>
      </c>
      <c r="B25" s="39" t="s">
        <v>852</v>
      </c>
      <c r="C25" s="132" t="s">
        <v>1032</v>
      </c>
      <c r="D25" s="133" t="s">
        <v>1033</v>
      </c>
      <c r="E25" s="134">
        <v>8.8000000000000007</v>
      </c>
      <c r="F25" s="116" t="s">
        <v>29</v>
      </c>
      <c r="G25" s="116" t="s">
        <v>30</v>
      </c>
      <c r="H25" s="117" t="s">
        <v>366</v>
      </c>
      <c r="I25" s="33" t="s">
        <v>105</v>
      </c>
      <c r="J25" s="274">
        <v>6.25</v>
      </c>
      <c r="K25" s="253">
        <v>21</v>
      </c>
      <c r="L25" s="284" t="s">
        <v>21</v>
      </c>
      <c r="M25" s="244">
        <f t="shared" si="0"/>
        <v>0.5</v>
      </c>
      <c r="N25" s="328"/>
    </row>
    <row r="26" spans="1:21">
      <c r="A26" s="116">
        <v>5</v>
      </c>
      <c r="B26" s="40" t="s">
        <v>222</v>
      </c>
      <c r="C26" s="33" t="s">
        <v>1034</v>
      </c>
      <c r="D26" s="42" t="s">
        <v>1035</v>
      </c>
      <c r="E26" s="118">
        <v>8.1</v>
      </c>
      <c r="F26" s="116" t="s">
        <v>29</v>
      </c>
      <c r="G26" s="116" t="s">
        <v>164</v>
      </c>
      <c r="H26" s="117" t="s">
        <v>366</v>
      </c>
      <c r="I26" s="33" t="s">
        <v>93</v>
      </c>
      <c r="J26" s="274">
        <v>6.25</v>
      </c>
      <c r="K26" s="253">
        <v>21</v>
      </c>
      <c r="L26" s="284" t="s">
        <v>21</v>
      </c>
      <c r="M26" s="244">
        <f t="shared" si="0"/>
        <v>0.5</v>
      </c>
      <c r="N26" s="328"/>
    </row>
    <row r="27" spans="1:21">
      <c r="A27" s="116">
        <v>6</v>
      </c>
      <c r="B27" s="39" t="s">
        <v>1036</v>
      </c>
      <c r="C27" s="132" t="s">
        <v>1037</v>
      </c>
      <c r="D27" s="133" t="s">
        <v>109</v>
      </c>
      <c r="E27" s="134">
        <v>8.1999999999999993</v>
      </c>
      <c r="F27" s="116" t="s">
        <v>29</v>
      </c>
      <c r="G27" s="116" t="s">
        <v>30</v>
      </c>
      <c r="H27" s="117" t="s">
        <v>366</v>
      </c>
      <c r="I27" s="33" t="s">
        <v>37</v>
      </c>
      <c r="J27" s="274">
        <v>6</v>
      </c>
      <c r="K27" s="253">
        <v>23</v>
      </c>
      <c r="L27" s="284" t="s">
        <v>21</v>
      </c>
      <c r="M27" s="244">
        <f t="shared" si="0"/>
        <v>0.5</v>
      </c>
      <c r="N27" s="328"/>
    </row>
    <row r="28" spans="1:21">
      <c r="A28" s="116">
        <v>7</v>
      </c>
      <c r="B28" s="40" t="s">
        <v>445</v>
      </c>
      <c r="C28" s="33" t="s">
        <v>640</v>
      </c>
      <c r="D28" s="42" t="s">
        <v>350</v>
      </c>
      <c r="E28" s="118">
        <v>8.1999999999999993</v>
      </c>
      <c r="F28" s="116" t="s">
        <v>72</v>
      </c>
      <c r="G28" s="116" t="s">
        <v>164</v>
      </c>
      <c r="H28" s="117" t="s">
        <v>366</v>
      </c>
      <c r="I28" s="33" t="s">
        <v>74</v>
      </c>
      <c r="J28" s="274">
        <v>6</v>
      </c>
      <c r="K28" s="253">
        <v>23</v>
      </c>
      <c r="L28" s="284" t="s">
        <v>21</v>
      </c>
      <c r="M28" s="244">
        <f t="shared" si="0"/>
        <v>0.5</v>
      </c>
      <c r="N28" s="328"/>
    </row>
    <row r="29" spans="1:21">
      <c r="A29" s="116">
        <v>8</v>
      </c>
      <c r="B29" s="39" t="s">
        <v>440</v>
      </c>
      <c r="C29" s="137" t="s">
        <v>1040</v>
      </c>
      <c r="D29" s="138" t="s">
        <v>66</v>
      </c>
      <c r="E29" s="134">
        <v>8.4</v>
      </c>
      <c r="F29" s="116" t="s">
        <v>29</v>
      </c>
      <c r="G29" s="116" t="s">
        <v>30</v>
      </c>
      <c r="H29" s="117" t="s">
        <v>366</v>
      </c>
      <c r="I29" s="33" t="s">
        <v>32</v>
      </c>
      <c r="J29" s="274">
        <v>5.75</v>
      </c>
      <c r="K29" s="253">
        <v>25</v>
      </c>
      <c r="L29" s="284"/>
      <c r="M29" s="244">
        <f t="shared" si="0"/>
        <v>0</v>
      </c>
      <c r="N29" s="328"/>
    </row>
    <row r="30" spans="1:21">
      <c r="A30" s="116">
        <v>9</v>
      </c>
      <c r="B30" s="39" t="s">
        <v>1041</v>
      </c>
      <c r="C30" s="132" t="s">
        <v>65</v>
      </c>
      <c r="D30" s="133" t="s">
        <v>471</v>
      </c>
      <c r="E30" s="134">
        <v>8.1999999999999993</v>
      </c>
      <c r="F30" s="116" t="s">
        <v>29</v>
      </c>
      <c r="G30" s="116" t="s">
        <v>30</v>
      </c>
      <c r="H30" s="117" t="s">
        <v>366</v>
      </c>
      <c r="I30" s="33" t="s">
        <v>37</v>
      </c>
      <c r="J30" s="274">
        <v>5.75</v>
      </c>
      <c r="K30" s="253">
        <v>25</v>
      </c>
      <c r="L30" s="284"/>
      <c r="M30" s="244">
        <f t="shared" si="0"/>
        <v>0</v>
      </c>
      <c r="N30" s="328"/>
    </row>
    <row r="31" spans="1:21">
      <c r="A31" s="116">
        <v>10</v>
      </c>
      <c r="B31" s="39" t="s">
        <v>502</v>
      </c>
      <c r="C31" s="137" t="s">
        <v>1043</v>
      </c>
      <c r="D31" s="138" t="s">
        <v>171</v>
      </c>
      <c r="E31" s="134">
        <v>8.1999999999999993</v>
      </c>
      <c r="F31" s="116" t="s">
        <v>29</v>
      </c>
      <c r="G31" s="116" t="s">
        <v>30</v>
      </c>
      <c r="H31" s="117" t="s">
        <v>366</v>
      </c>
      <c r="I31" s="33" t="s">
        <v>100</v>
      </c>
      <c r="J31" s="274">
        <v>5.75</v>
      </c>
      <c r="K31" s="253">
        <v>25</v>
      </c>
      <c r="L31" s="284"/>
      <c r="M31" s="244">
        <f t="shared" si="0"/>
        <v>0</v>
      </c>
      <c r="N31" s="328"/>
    </row>
    <row r="32" spans="1:21">
      <c r="A32" s="116">
        <v>11</v>
      </c>
      <c r="B32" s="39" t="s">
        <v>893</v>
      </c>
      <c r="C32" s="132" t="s">
        <v>451</v>
      </c>
      <c r="D32" s="133" t="s">
        <v>804</v>
      </c>
      <c r="E32" s="134">
        <v>8.1</v>
      </c>
      <c r="F32" s="116" t="s">
        <v>29</v>
      </c>
      <c r="G32" s="116" t="s">
        <v>30</v>
      </c>
      <c r="H32" s="117" t="s">
        <v>366</v>
      </c>
      <c r="I32" s="33" t="s">
        <v>167</v>
      </c>
      <c r="J32" s="274">
        <v>5.75</v>
      </c>
      <c r="K32" s="253">
        <v>25</v>
      </c>
      <c r="L32" s="284"/>
      <c r="M32" s="244">
        <f t="shared" si="0"/>
        <v>0</v>
      </c>
      <c r="N32" s="328"/>
    </row>
    <row r="33" spans="1:14">
      <c r="A33" s="116">
        <v>12</v>
      </c>
      <c r="B33" s="39" t="s">
        <v>282</v>
      </c>
      <c r="C33" s="137" t="s">
        <v>1045</v>
      </c>
      <c r="D33" s="138" t="s">
        <v>582</v>
      </c>
      <c r="E33" s="134">
        <v>8.1999999999999993</v>
      </c>
      <c r="F33" s="116" t="s">
        <v>29</v>
      </c>
      <c r="G33" s="116" t="s">
        <v>30</v>
      </c>
      <c r="H33" s="117" t="s">
        <v>366</v>
      </c>
      <c r="I33" s="33" t="s">
        <v>54</v>
      </c>
      <c r="J33" s="274">
        <v>5.5</v>
      </c>
      <c r="K33" s="253">
        <v>29</v>
      </c>
      <c r="L33" s="284"/>
      <c r="M33" s="244">
        <f t="shared" si="0"/>
        <v>0</v>
      </c>
      <c r="N33" s="328"/>
    </row>
    <row r="34" spans="1:14">
      <c r="A34" s="116">
        <v>13</v>
      </c>
      <c r="B34" s="40" t="s">
        <v>85</v>
      </c>
      <c r="C34" s="33" t="s">
        <v>1046</v>
      </c>
      <c r="D34" s="42" t="s">
        <v>1047</v>
      </c>
      <c r="E34" s="118">
        <v>8.4</v>
      </c>
      <c r="F34" s="116" t="s">
        <v>29</v>
      </c>
      <c r="G34" s="116" t="s">
        <v>30</v>
      </c>
      <c r="H34" s="117" t="s">
        <v>366</v>
      </c>
      <c r="I34" s="33" t="s">
        <v>182</v>
      </c>
      <c r="J34" s="274">
        <v>5.25</v>
      </c>
      <c r="K34" s="253">
        <v>30</v>
      </c>
      <c r="L34" s="284"/>
      <c r="M34" s="244">
        <f t="shared" si="0"/>
        <v>0</v>
      </c>
      <c r="N34" s="328"/>
    </row>
    <row r="35" spans="1:14">
      <c r="A35" s="116">
        <v>14</v>
      </c>
      <c r="B35" s="40" t="s">
        <v>375</v>
      </c>
      <c r="C35" s="33" t="s">
        <v>496</v>
      </c>
      <c r="D35" s="42" t="s">
        <v>163</v>
      </c>
      <c r="E35" s="118">
        <v>8.4</v>
      </c>
      <c r="F35" s="116" t="s">
        <v>29</v>
      </c>
      <c r="G35" s="116" t="s">
        <v>30</v>
      </c>
      <c r="H35" s="117" t="s">
        <v>366</v>
      </c>
      <c r="I35" s="33" t="s">
        <v>182</v>
      </c>
      <c r="J35" s="274">
        <v>5</v>
      </c>
      <c r="K35" s="253">
        <v>31</v>
      </c>
      <c r="L35" s="275"/>
      <c r="M35" s="244">
        <f t="shared" si="0"/>
        <v>0</v>
      </c>
      <c r="N35" s="328"/>
    </row>
    <row r="36" spans="1:14">
      <c r="A36" s="116">
        <v>15</v>
      </c>
      <c r="B36" s="39" t="s">
        <v>227</v>
      </c>
      <c r="C36" s="237" t="s">
        <v>786</v>
      </c>
      <c r="D36" s="155" t="s">
        <v>210</v>
      </c>
      <c r="E36" s="134">
        <v>8.1999999999999993</v>
      </c>
      <c r="F36" s="116" t="s">
        <v>29</v>
      </c>
      <c r="G36" s="116" t="s">
        <v>30</v>
      </c>
      <c r="H36" s="117" t="s">
        <v>366</v>
      </c>
      <c r="I36" s="33" t="s">
        <v>122</v>
      </c>
      <c r="J36" s="274">
        <v>4.5</v>
      </c>
      <c r="K36" s="253">
        <v>32</v>
      </c>
      <c r="L36" s="275"/>
      <c r="M36" s="244">
        <f t="shared" si="0"/>
        <v>0</v>
      </c>
      <c r="N36" s="328"/>
    </row>
    <row r="37" spans="1:14">
      <c r="A37" s="116">
        <v>1</v>
      </c>
      <c r="B37" s="39" t="s">
        <v>403</v>
      </c>
      <c r="C37" s="137" t="s">
        <v>1048</v>
      </c>
      <c r="D37" s="138" t="s">
        <v>430</v>
      </c>
      <c r="E37" s="134">
        <v>8.1</v>
      </c>
      <c r="F37" s="116" t="s">
        <v>29</v>
      </c>
      <c r="G37" s="116" t="s">
        <v>30</v>
      </c>
      <c r="H37" s="117" t="s">
        <v>366</v>
      </c>
      <c r="I37" s="33" t="s">
        <v>117</v>
      </c>
      <c r="J37" s="274">
        <v>4.5</v>
      </c>
      <c r="K37" s="253">
        <v>32</v>
      </c>
      <c r="L37" s="275"/>
      <c r="M37" s="244">
        <f t="shared" si="0"/>
        <v>0</v>
      </c>
      <c r="N37" s="328"/>
    </row>
    <row r="38" spans="1:14">
      <c r="A38" s="116">
        <v>2</v>
      </c>
      <c r="B38" s="39" t="s">
        <v>896</v>
      </c>
      <c r="C38" s="132" t="s">
        <v>1049</v>
      </c>
      <c r="D38" s="133" t="s">
        <v>1050</v>
      </c>
      <c r="E38" s="134">
        <v>8.1</v>
      </c>
      <c r="F38" s="116" t="s">
        <v>29</v>
      </c>
      <c r="G38" s="116" t="s">
        <v>30</v>
      </c>
      <c r="H38" s="117" t="s">
        <v>366</v>
      </c>
      <c r="I38" s="33" t="s">
        <v>58</v>
      </c>
      <c r="J38" s="274">
        <v>4.5</v>
      </c>
      <c r="K38" s="253">
        <v>32</v>
      </c>
      <c r="L38" s="275"/>
      <c r="M38" s="244">
        <f t="shared" si="0"/>
        <v>0</v>
      </c>
      <c r="N38" s="328"/>
    </row>
    <row r="39" spans="1:14">
      <c r="A39" s="116">
        <v>3</v>
      </c>
      <c r="B39" s="39" t="s">
        <v>273</v>
      </c>
      <c r="C39" s="137" t="s">
        <v>451</v>
      </c>
      <c r="D39" s="138" t="s">
        <v>1051</v>
      </c>
      <c r="E39" s="134">
        <v>8.1999999999999993</v>
      </c>
      <c r="F39" s="116" t="s">
        <v>29</v>
      </c>
      <c r="G39" s="116" t="s">
        <v>30</v>
      </c>
      <c r="H39" s="117" t="s">
        <v>366</v>
      </c>
      <c r="I39" s="33" t="s">
        <v>32</v>
      </c>
      <c r="J39" s="274">
        <v>4.25</v>
      </c>
      <c r="K39" s="253">
        <v>35</v>
      </c>
      <c r="L39" s="275"/>
      <c r="M39" s="244">
        <f t="shared" si="0"/>
        <v>0</v>
      </c>
      <c r="N39" s="328"/>
    </row>
    <row r="40" spans="1:14">
      <c r="A40" s="116">
        <v>4</v>
      </c>
      <c r="B40" s="39" t="s">
        <v>213</v>
      </c>
      <c r="C40" s="137" t="s">
        <v>1052</v>
      </c>
      <c r="D40" s="138" t="s">
        <v>205</v>
      </c>
      <c r="E40" s="134">
        <v>8.3000000000000007</v>
      </c>
      <c r="F40" s="116" t="s">
        <v>29</v>
      </c>
      <c r="G40" s="116" t="s">
        <v>30</v>
      </c>
      <c r="H40" s="117" t="s">
        <v>366</v>
      </c>
      <c r="I40" s="33" t="s">
        <v>54</v>
      </c>
      <c r="J40" s="274">
        <v>3.25</v>
      </c>
      <c r="K40" s="253">
        <v>36</v>
      </c>
      <c r="L40" s="275"/>
      <c r="M40" s="244">
        <f t="shared" si="0"/>
        <v>0</v>
      </c>
      <c r="N40" s="328"/>
    </row>
    <row r="41" spans="1:14">
      <c r="A41" s="116">
        <v>5</v>
      </c>
      <c r="B41" s="39" t="s">
        <v>469</v>
      </c>
      <c r="C41" s="137" t="s">
        <v>549</v>
      </c>
      <c r="D41" s="138" t="s">
        <v>320</v>
      </c>
      <c r="E41" s="134">
        <v>8.1</v>
      </c>
      <c r="F41" s="116" t="s">
        <v>53</v>
      </c>
      <c r="G41" s="116" t="s">
        <v>30</v>
      </c>
      <c r="H41" s="117" t="s">
        <v>366</v>
      </c>
      <c r="I41" s="33" t="s">
        <v>133</v>
      </c>
      <c r="J41" s="274">
        <v>3.25</v>
      </c>
      <c r="K41" s="253">
        <v>36</v>
      </c>
      <c r="L41" s="275"/>
      <c r="M41" s="244">
        <f t="shared" si="0"/>
        <v>0</v>
      </c>
      <c r="N41" s="328"/>
    </row>
    <row r="42" spans="1:14">
      <c r="A42" s="116">
        <v>6</v>
      </c>
      <c r="B42" s="40" t="s">
        <v>378</v>
      </c>
      <c r="C42" s="33" t="s">
        <v>1053</v>
      </c>
      <c r="D42" s="42" t="s">
        <v>1054</v>
      </c>
      <c r="E42" s="118">
        <v>8.1</v>
      </c>
      <c r="F42" s="116" t="s">
        <v>72</v>
      </c>
      <c r="G42" s="116" t="s">
        <v>30</v>
      </c>
      <c r="H42" s="117" t="s">
        <v>366</v>
      </c>
      <c r="I42" s="33" t="s">
        <v>74</v>
      </c>
      <c r="J42" s="274">
        <v>3.25</v>
      </c>
      <c r="K42" s="253">
        <v>36</v>
      </c>
      <c r="L42" s="275"/>
      <c r="M42" s="244">
        <f t="shared" si="0"/>
        <v>0</v>
      </c>
      <c r="N42" s="328"/>
    </row>
    <row r="43" spans="1:14">
      <c r="A43" s="116">
        <v>7</v>
      </c>
      <c r="B43" s="39" t="s">
        <v>48</v>
      </c>
      <c r="C43" s="137" t="s">
        <v>1056</v>
      </c>
      <c r="D43" s="138" t="s">
        <v>479</v>
      </c>
      <c r="E43" s="134">
        <v>8.1</v>
      </c>
      <c r="F43" s="116" t="s">
        <v>53</v>
      </c>
      <c r="G43" s="116" t="s">
        <v>30</v>
      </c>
      <c r="H43" s="117" t="s">
        <v>366</v>
      </c>
      <c r="I43" s="33" t="s">
        <v>133</v>
      </c>
      <c r="J43" s="274">
        <v>3</v>
      </c>
      <c r="K43" s="253">
        <v>39</v>
      </c>
      <c r="L43" s="275"/>
      <c r="M43" s="244">
        <f t="shared" si="0"/>
        <v>0</v>
      </c>
      <c r="N43" s="328"/>
    </row>
    <row r="44" spans="1:14">
      <c r="A44" s="116">
        <v>8</v>
      </c>
      <c r="B44" s="39" t="s">
        <v>1057</v>
      </c>
      <c r="C44" s="132" t="s">
        <v>1058</v>
      </c>
      <c r="D44" s="133" t="s">
        <v>653</v>
      </c>
      <c r="E44" s="134">
        <v>8.1</v>
      </c>
      <c r="F44" s="116" t="s">
        <v>29</v>
      </c>
      <c r="G44" s="116" t="s">
        <v>30</v>
      </c>
      <c r="H44" s="117" t="s">
        <v>366</v>
      </c>
      <c r="I44" s="33" t="s">
        <v>58</v>
      </c>
      <c r="J44" s="274">
        <v>3</v>
      </c>
      <c r="K44" s="253">
        <v>39</v>
      </c>
      <c r="L44" s="275"/>
      <c r="M44" s="244">
        <f t="shared" si="0"/>
        <v>0</v>
      </c>
      <c r="N44" s="328"/>
    </row>
    <row r="45" spans="1:14">
      <c r="A45" s="116">
        <v>9</v>
      </c>
      <c r="B45" s="40" t="s">
        <v>338</v>
      </c>
      <c r="C45" s="33" t="s">
        <v>1060</v>
      </c>
      <c r="D45" s="42" t="s">
        <v>584</v>
      </c>
      <c r="E45" s="118">
        <v>8.4</v>
      </c>
      <c r="F45" s="116" t="s">
        <v>29</v>
      </c>
      <c r="G45" s="116" t="s">
        <v>30</v>
      </c>
      <c r="H45" s="117" t="s">
        <v>366</v>
      </c>
      <c r="I45" s="33" t="s">
        <v>230</v>
      </c>
      <c r="J45" s="274">
        <v>2.75</v>
      </c>
      <c r="K45" s="253">
        <v>41</v>
      </c>
      <c r="L45" s="275"/>
      <c r="M45" s="295"/>
      <c r="N45" s="328"/>
    </row>
    <row r="46" spans="1:14">
      <c r="A46" s="116">
        <v>10</v>
      </c>
      <c r="B46" s="40" t="s">
        <v>393</v>
      </c>
      <c r="C46" s="33" t="s">
        <v>1062</v>
      </c>
      <c r="D46" s="42" t="s">
        <v>510</v>
      </c>
      <c r="E46" s="118">
        <v>8.1999999999999993</v>
      </c>
      <c r="F46" s="116" t="s">
        <v>53</v>
      </c>
      <c r="G46" s="116" t="s">
        <v>53</v>
      </c>
      <c r="H46" s="117" t="s">
        <v>366</v>
      </c>
      <c r="I46" s="33" t="s">
        <v>230</v>
      </c>
      <c r="J46" s="274">
        <v>2.5</v>
      </c>
      <c r="K46" s="253">
        <v>42</v>
      </c>
      <c r="L46" s="275"/>
      <c r="M46" s="295"/>
      <c r="N46" s="328"/>
    </row>
    <row r="47" spans="1:14">
      <c r="A47" s="116">
        <v>11</v>
      </c>
      <c r="B47" s="40" t="s">
        <v>101</v>
      </c>
      <c r="C47" s="33" t="s">
        <v>496</v>
      </c>
      <c r="D47" s="42" t="s">
        <v>1063</v>
      </c>
      <c r="E47" s="118">
        <v>8.1</v>
      </c>
      <c r="F47" s="116" t="s">
        <v>53</v>
      </c>
      <c r="G47" s="116" t="s">
        <v>30</v>
      </c>
      <c r="H47" s="117" t="s">
        <v>366</v>
      </c>
      <c r="I47" s="33" t="s">
        <v>182</v>
      </c>
      <c r="J47" s="274">
        <v>2.5</v>
      </c>
      <c r="K47" s="253">
        <v>42</v>
      </c>
      <c r="L47" s="275"/>
      <c r="M47" s="295"/>
      <c r="N47" s="328"/>
    </row>
    <row r="48" spans="1:14">
      <c r="A48" s="116">
        <v>12</v>
      </c>
      <c r="B48" s="39" t="s">
        <v>126</v>
      </c>
      <c r="C48" s="137" t="s">
        <v>1064</v>
      </c>
      <c r="D48" s="138" t="s">
        <v>466</v>
      </c>
      <c r="E48" s="134">
        <v>8.1</v>
      </c>
      <c r="F48" s="116" t="s">
        <v>29</v>
      </c>
      <c r="G48" s="116" t="s">
        <v>30</v>
      </c>
      <c r="H48" s="117" t="s">
        <v>366</v>
      </c>
      <c r="I48" s="33" t="s">
        <v>172</v>
      </c>
      <c r="J48" s="274">
        <v>2</v>
      </c>
      <c r="K48" s="253">
        <v>44</v>
      </c>
      <c r="L48" s="275"/>
      <c r="M48" s="295"/>
      <c r="N48" s="328"/>
    </row>
    <row r="49" spans="1:14">
      <c r="A49" s="116">
        <v>13</v>
      </c>
      <c r="B49" s="40" t="s">
        <v>94</v>
      </c>
      <c r="C49" s="33" t="s">
        <v>1065</v>
      </c>
      <c r="D49" s="42" t="s">
        <v>340</v>
      </c>
      <c r="E49" s="118">
        <v>8.3000000000000007</v>
      </c>
      <c r="F49" s="116" t="s">
        <v>53</v>
      </c>
      <c r="G49" s="116" t="s">
        <v>164</v>
      </c>
      <c r="H49" s="117" t="s">
        <v>366</v>
      </c>
      <c r="I49" s="33" t="s">
        <v>93</v>
      </c>
      <c r="J49" s="274">
        <v>1</v>
      </c>
      <c r="K49" s="253">
        <v>45</v>
      </c>
      <c r="L49" s="275"/>
      <c r="M49" s="295"/>
      <c r="N49" s="328"/>
    </row>
    <row r="50" spans="1:14">
      <c r="A50" s="116">
        <v>14</v>
      </c>
      <c r="B50" s="40" t="s">
        <v>207</v>
      </c>
      <c r="C50" s="33" t="s">
        <v>1066</v>
      </c>
      <c r="D50" s="42" t="s">
        <v>1047</v>
      </c>
      <c r="E50" s="118">
        <v>8.1</v>
      </c>
      <c r="F50" s="116" t="s">
        <v>29</v>
      </c>
      <c r="G50" s="116" t="s">
        <v>30</v>
      </c>
      <c r="H50" s="117" t="s">
        <v>366</v>
      </c>
      <c r="I50" s="33" t="s">
        <v>206</v>
      </c>
      <c r="J50" s="274">
        <v>1</v>
      </c>
      <c r="K50" s="253">
        <v>45</v>
      </c>
      <c r="L50" s="275"/>
      <c r="M50" s="295"/>
      <c r="N50" s="328"/>
    </row>
    <row r="51" spans="1:14">
      <c r="A51" s="116">
        <v>15</v>
      </c>
      <c r="B51" s="39" t="s">
        <v>930</v>
      </c>
      <c r="C51" s="132" t="s">
        <v>1067</v>
      </c>
      <c r="D51" s="133" t="s">
        <v>1068</v>
      </c>
      <c r="E51" s="134">
        <v>8.4</v>
      </c>
      <c r="F51" s="116" t="s">
        <v>29</v>
      </c>
      <c r="G51" s="116" t="s">
        <v>30</v>
      </c>
      <c r="H51" s="117" t="s">
        <v>366</v>
      </c>
      <c r="I51" s="33" t="s">
        <v>58</v>
      </c>
      <c r="J51" s="274">
        <v>1</v>
      </c>
      <c r="K51" s="253">
        <v>45</v>
      </c>
      <c r="L51" s="275"/>
      <c r="M51" s="295"/>
      <c r="N51" s="328"/>
    </row>
    <row r="52" spans="1:14">
      <c r="A52" s="116">
        <v>16</v>
      </c>
      <c r="B52" s="40" t="s">
        <v>348</v>
      </c>
      <c r="C52" s="33" t="s">
        <v>1070</v>
      </c>
      <c r="D52" s="42" t="s">
        <v>1071</v>
      </c>
      <c r="E52" s="118">
        <v>8.1</v>
      </c>
      <c r="F52" s="116" t="s">
        <v>29</v>
      </c>
      <c r="G52" s="116" t="s">
        <v>30</v>
      </c>
      <c r="H52" s="117" t="s">
        <v>366</v>
      </c>
      <c r="I52" s="33" t="s">
        <v>230</v>
      </c>
      <c r="J52" s="274">
        <v>0.75</v>
      </c>
      <c r="K52" s="253">
        <v>48</v>
      </c>
      <c r="L52" s="275"/>
      <c r="M52" s="295"/>
      <c r="N52" s="328"/>
    </row>
    <row r="53" spans="1:14">
      <c r="A53" s="116">
        <v>17</v>
      </c>
      <c r="B53" s="39" t="s">
        <v>1073</v>
      </c>
      <c r="C53" s="132" t="s">
        <v>1074</v>
      </c>
      <c r="D53" s="133" t="s">
        <v>510</v>
      </c>
      <c r="E53" s="134">
        <v>8.8000000000000007</v>
      </c>
      <c r="F53" s="116" t="s">
        <v>29</v>
      </c>
      <c r="G53" s="116" t="s">
        <v>30</v>
      </c>
      <c r="H53" s="117" t="s">
        <v>366</v>
      </c>
      <c r="I53" s="33" t="s">
        <v>105</v>
      </c>
      <c r="J53" s="274">
        <v>0.5</v>
      </c>
      <c r="K53" s="253">
        <v>49</v>
      </c>
      <c r="L53" s="275"/>
      <c r="M53" s="295"/>
      <c r="N53" s="328"/>
    </row>
    <row r="54" spans="1:14">
      <c r="A54" s="116">
        <v>18</v>
      </c>
      <c r="B54" s="47" t="s">
        <v>353</v>
      </c>
      <c r="C54" s="33" t="s">
        <v>1075</v>
      </c>
      <c r="D54" s="42" t="s">
        <v>447</v>
      </c>
      <c r="E54" s="129">
        <v>8.1</v>
      </c>
      <c r="F54" s="130" t="s">
        <v>53</v>
      </c>
      <c r="G54" s="130" t="s">
        <v>30</v>
      </c>
      <c r="H54" s="119" t="s">
        <v>366</v>
      </c>
      <c r="I54" s="33" t="s">
        <v>182</v>
      </c>
      <c r="J54" s="274">
        <v>0.5</v>
      </c>
      <c r="K54" s="253">
        <v>49</v>
      </c>
      <c r="L54" s="275"/>
      <c r="M54" s="295"/>
      <c r="N54" s="328"/>
    </row>
    <row r="55" spans="1:14">
      <c r="A55" s="116">
        <v>19</v>
      </c>
      <c r="B55" s="39" t="s">
        <v>193</v>
      </c>
      <c r="C55" s="137" t="s">
        <v>1076</v>
      </c>
      <c r="D55" s="138" t="s">
        <v>1077</v>
      </c>
      <c r="E55" s="134">
        <v>8.1999999999999993</v>
      </c>
      <c r="F55" s="116" t="s">
        <v>53</v>
      </c>
      <c r="G55" s="116" t="s">
        <v>30</v>
      </c>
      <c r="H55" s="117" t="s">
        <v>366</v>
      </c>
      <c r="I55" s="33" t="s">
        <v>100</v>
      </c>
      <c r="J55" s="274">
        <v>0.5</v>
      </c>
      <c r="K55" s="253">
        <v>49</v>
      </c>
      <c r="L55" s="275"/>
      <c r="M55" s="295"/>
      <c r="N55" s="328"/>
    </row>
    <row r="56" spans="1:14">
      <c r="M56" s="295"/>
      <c r="N56" s="328"/>
    </row>
    <row r="57" spans="1:14">
      <c r="M57" s="295"/>
      <c r="N57" s="328"/>
    </row>
    <row r="58" spans="1:14">
      <c r="M58" s="295"/>
      <c r="N58" s="328"/>
    </row>
    <row r="59" spans="1:14">
      <c r="M59" s="295"/>
      <c r="N59" s="328"/>
    </row>
    <row r="60" spans="1:14">
      <c r="M60" s="295"/>
      <c r="N60" s="328"/>
    </row>
    <row r="61" spans="1:14">
      <c r="M61" s="295"/>
      <c r="N61" s="328"/>
    </row>
    <row r="62" spans="1:14">
      <c r="M62" s="295"/>
      <c r="N62" s="328"/>
    </row>
    <row r="63" spans="1:14">
      <c r="M63" s="295"/>
      <c r="N63" s="328"/>
    </row>
    <row r="64" spans="1:14">
      <c r="M64" s="295"/>
      <c r="N64" s="328"/>
    </row>
    <row r="65" spans="13:14">
      <c r="M65" s="295"/>
      <c r="N65" s="328"/>
    </row>
    <row r="66" spans="13:14">
      <c r="M66" s="295"/>
      <c r="N66" s="328"/>
    </row>
    <row r="67" spans="13:14">
      <c r="M67" s="295"/>
      <c r="N67" s="328"/>
    </row>
    <row r="68" spans="13:14">
      <c r="M68" s="295"/>
      <c r="N68" s="328"/>
    </row>
    <row r="130" spans="2:37" s="248" customFormat="1">
      <c r="B130" s="278"/>
      <c r="E130" s="279"/>
      <c r="J130" s="247"/>
      <c r="K130" s="244"/>
      <c r="M130" s="244"/>
      <c r="N130" s="322"/>
      <c r="O130" s="322"/>
      <c r="P130" s="322"/>
      <c r="Q130" s="322"/>
      <c r="R130" s="322"/>
      <c r="S130" s="322"/>
      <c r="T130" s="244"/>
      <c r="U130" s="244"/>
      <c r="V130" s="244"/>
      <c r="W130" s="244"/>
      <c r="X130" s="244"/>
      <c r="Y130" s="244"/>
      <c r="Z130" s="244"/>
      <c r="AA130" s="244"/>
      <c r="AB130" s="244"/>
      <c r="AC130" s="244"/>
      <c r="AD130" s="244"/>
      <c r="AE130" s="244"/>
      <c r="AF130" s="244"/>
      <c r="AG130" s="244"/>
      <c r="AH130" s="244"/>
      <c r="AI130" s="244"/>
      <c r="AJ130" s="244"/>
      <c r="AK130" s="244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5:H55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K182"/>
  <sheetViews>
    <sheetView topLeftCell="H7" zoomScale="130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1366</v>
      </c>
      <c r="G3" s="368"/>
      <c r="H3" s="252" t="s">
        <v>820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23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77">
        <v>1</v>
      </c>
      <c r="B5" s="43" t="s">
        <v>918</v>
      </c>
      <c r="C5" s="145" t="s">
        <v>919</v>
      </c>
      <c r="D5" s="146" t="s">
        <v>466</v>
      </c>
      <c r="E5" s="147">
        <v>8.1</v>
      </c>
      <c r="F5" s="77" t="s">
        <v>29</v>
      </c>
      <c r="G5" s="77" t="s">
        <v>30</v>
      </c>
      <c r="H5" s="91" t="s">
        <v>920</v>
      </c>
      <c r="I5" s="13" t="s">
        <v>167</v>
      </c>
      <c r="J5" s="274">
        <v>14.25</v>
      </c>
      <c r="K5" s="253">
        <v>1</v>
      </c>
      <c r="L5" s="275" t="s">
        <v>18</v>
      </c>
      <c r="M5" s="244">
        <f t="shared" ref="M5:M44" si="0">IF(L5="I",2,IF(L5="II",1.5,IF(L5="III",1,IF(L5="KK",0.5,0))))</f>
        <v>2</v>
      </c>
      <c r="N5" s="326" t="s">
        <v>206</v>
      </c>
      <c r="O5" s="325">
        <f t="shared" ref="O5:O21" si="1">SUMIF($I$5:$I$68,$N5,J$5:J$68)</f>
        <v>11.629999999999999</v>
      </c>
      <c r="P5" s="325">
        <f t="shared" ref="P5:P21" si="2">SUMIF($I$5:$I$68,$N5,M$5:M$68)</f>
        <v>0</v>
      </c>
      <c r="Q5" s="325">
        <f>O5+P5</f>
        <v>11.629999999999999</v>
      </c>
      <c r="R5" s="325">
        <f>ROUND(Q5/U5,2)</f>
        <v>5.82</v>
      </c>
      <c r="S5" s="325">
        <f>RANK(R5,R$5:R$21)</f>
        <v>12</v>
      </c>
      <c r="U5" s="253">
        <f>COUNTIF($I$5:$I$68,$N5)</f>
        <v>2</v>
      </c>
    </row>
    <row r="6" spans="1:21">
      <c r="A6" s="77">
        <v>2</v>
      </c>
      <c r="B6" s="43" t="s">
        <v>921</v>
      </c>
      <c r="C6" s="145" t="s">
        <v>922</v>
      </c>
      <c r="D6" s="146" t="s">
        <v>740</v>
      </c>
      <c r="E6" s="147">
        <v>8.1</v>
      </c>
      <c r="F6" s="77" t="s">
        <v>29</v>
      </c>
      <c r="G6" s="77" t="s">
        <v>30</v>
      </c>
      <c r="H6" s="91" t="s">
        <v>920</v>
      </c>
      <c r="I6" s="13" t="s">
        <v>167</v>
      </c>
      <c r="J6" s="274">
        <v>13.13</v>
      </c>
      <c r="K6" s="253">
        <v>2</v>
      </c>
      <c r="L6" s="275" t="s">
        <v>19</v>
      </c>
      <c r="M6" s="244">
        <f t="shared" si="0"/>
        <v>1.5</v>
      </c>
      <c r="N6" s="326" t="s">
        <v>93</v>
      </c>
      <c r="O6" s="325">
        <f t="shared" si="1"/>
        <v>8.254999999999999</v>
      </c>
      <c r="P6" s="325">
        <f t="shared" si="2"/>
        <v>0</v>
      </c>
      <c r="Q6" s="325">
        <f t="shared" ref="Q6:Q21" si="3">O6+P6</f>
        <v>8.254999999999999</v>
      </c>
      <c r="R6" s="325">
        <f t="shared" ref="R6:R21" si="4">ROUND(Q6/U6,2)</f>
        <v>4.13</v>
      </c>
      <c r="S6" s="325">
        <f t="shared" ref="S6:S21" si="5">RANK(R6,R$5:R$21)</f>
        <v>17</v>
      </c>
      <c r="U6" s="253">
        <f t="shared" ref="U6:U21" si="6">COUNTIF($I$5:$I$68,$N6)</f>
        <v>2</v>
      </c>
    </row>
    <row r="7" spans="1:21">
      <c r="A7" s="77">
        <v>3</v>
      </c>
      <c r="B7" s="43" t="s">
        <v>225</v>
      </c>
      <c r="C7" s="236" t="s">
        <v>924</v>
      </c>
      <c r="D7" s="46" t="s">
        <v>806</v>
      </c>
      <c r="E7" s="147">
        <v>8.1999999999999993</v>
      </c>
      <c r="F7" s="77" t="s">
        <v>29</v>
      </c>
      <c r="G7" s="77" t="s">
        <v>30</v>
      </c>
      <c r="H7" s="91" t="s">
        <v>920</v>
      </c>
      <c r="I7" s="13" t="s">
        <v>122</v>
      </c>
      <c r="J7" s="274">
        <v>11.63</v>
      </c>
      <c r="K7" s="253">
        <v>3</v>
      </c>
      <c r="L7" s="275" t="s">
        <v>19</v>
      </c>
      <c r="M7" s="244">
        <f t="shared" si="0"/>
        <v>1.5</v>
      </c>
      <c r="N7" s="326" t="s">
        <v>182</v>
      </c>
      <c r="O7" s="325">
        <f t="shared" si="1"/>
        <v>22.8</v>
      </c>
      <c r="P7" s="325">
        <f t="shared" si="2"/>
        <v>0</v>
      </c>
      <c r="Q7" s="325">
        <f t="shared" si="3"/>
        <v>22.8</v>
      </c>
      <c r="R7" s="325">
        <f t="shared" si="4"/>
        <v>5.7</v>
      </c>
      <c r="S7" s="325">
        <f t="shared" si="5"/>
        <v>13</v>
      </c>
      <c r="U7" s="253">
        <f t="shared" si="6"/>
        <v>4</v>
      </c>
    </row>
    <row r="8" spans="1:21">
      <c r="A8" s="77">
        <v>4</v>
      </c>
      <c r="B8" s="12" t="s">
        <v>194</v>
      </c>
      <c r="C8" s="13" t="s">
        <v>926</v>
      </c>
      <c r="D8" s="78" t="s">
        <v>927</v>
      </c>
      <c r="E8" s="79">
        <v>8.4</v>
      </c>
      <c r="F8" s="77" t="s">
        <v>29</v>
      </c>
      <c r="G8" s="77" t="s">
        <v>30</v>
      </c>
      <c r="H8" s="91" t="s">
        <v>920</v>
      </c>
      <c r="I8" s="13" t="s">
        <v>80</v>
      </c>
      <c r="J8" s="274">
        <v>11.3</v>
      </c>
      <c r="K8" s="253">
        <v>4</v>
      </c>
      <c r="L8" s="275" t="s">
        <v>19</v>
      </c>
      <c r="M8" s="244">
        <f t="shared" si="0"/>
        <v>1.5</v>
      </c>
      <c r="N8" s="326" t="s">
        <v>230</v>
      </c>
      <c r="O8" s="325">
        <f t="shared" si="1"/>
        <v>21.08</v>
      </c>
      <c r="P8" s="325">
        <f t="shared" si="2"/>
        <v>1</v>
      </c>
      <c r="Q8" s="325">
        <f t="shared" si="3"/>
        <v>22.08</v>
      </c>
      <c r="R8" s="325">
        <f t="shared" si="4"/>
        <v>7.36</v>
      </c>
      <c r="S8" s="325">
        <f t="shared" si="5"/>
        <v>10</v>
      </c>
      <c r="U8" s="253">
        <f t="shared" si="6"/>
        <v>3</v>
      </c>
    </row>
    <row r="9" spans="1:21">
      <c r="A9" s="77">
        <v>5</v>
      </c>
      <c r="B9" s="43" t="s">
        <v>168</v>
      </c>
      <c r="C9" s="148" t="s">
        <v>928</v>
      </c>
      <c r="D9" s="149" t="s">
        <v>205</v>
      </c>
      <c r="E9" s="147">
        <v>8.1</v>
      </c>
      <c r="F9" s="77" t="s">
        <v>29</v>
      </c>
      <c r="G9" s="77" t="s">
        <v>30</v>
      </c>
      <c r="H9" s="91" t="s">
        <v>920</v>
      </c>
      <c r="I9" s="13" t="s">
        <v>172</v>
      </c>
      <c r="J9" s="274">
        <v>10.63</v>
      </c>
      <c r="K9" s="253">
        <v>5</v>
      </c>
      <c r="L9" s="275" t="s">
        <v>20</v>
      </c>
      <c r="M9" s="244">
        <f t="shared" si="0"/>
        <v>1</v>
      </c>
      <c r="N9" s="326" t="s">
        <v>74</v>
      </c>
      <c r="O9" s="325">
        <f t="shared" si="1"/>
        <v>21.36</v>
      </c>
      <c r="P9" s="325">
        <f t="shared" si="2"/>
        <v>1.5</v>
      </c>
      <c r="Q9" s="325">
        <f t="shared" si="3"/>
        <v>22.86</v>
      </c>
      <c r="R9" s="325">
        <f t="shared" si="4"/>
        <v>7.62</v>
      </c>
      <c r="S9" s="325">
        <f t="shared" si="5"/>
        <v>9</v>
      </c>
      <c r="U9" s="253">
        <f t="shared" si="6"/>
        <v>3</v>
      </c>
    </row>
    <row r="10" spans="1:21">
      <c r="A10" s="77">
        <v>6</v>
      </c>
      <c r="B10" s="43" t="s">
        <v>216</v>
      </c>
      <c r="C10" s="148" t="s">
        <v>929</v>
      </c>
      <c r="D10" s="149" t="s">
        <v>42</v>
      </c>
      <c r="E10" s="147">
        <v>8.1999999999999993</v>
      </c>
      <c r="F10" s="77" t="s">
        <v>29</v>
      </c>
      <c r="G10" s="77" t="s">
        <v>30</v>
      </c>
      <c r="H10" s="91" t="s">
        <v>920</v>
      </c>
      <c r="I10" s="13" t="s">
        <v>117</v>
      </c>
      <c r="J10" s="274">
        <v>10.63</v>
      </c>
      <c r="K10" s="253">
        <v>5</v>
      </c>
      <c r="L10" s="275" t="s">
        <v>20</v>
      </c>
      <c r="M10" s="244">
        <f t="shared" si="0"/>
        <v>1</v>
      </c>
      <c r="N10" s="327" t="s">
        <v>80</v>
      </c>
      <c r="O10" s="325">
        <f t="shared" si="1"/>
        <v>23.175000000000001</v>
      </c>
      <c r="P10" s="325">
        <f t="shared" si="2"/>
        <v>1.5</v>
      </c>
      <c r="Q10" s="325">
        <f t="shared" si="3"/>
        <v>24.675000000000001</v>
      </c>
      <c r="R10" s="325">
        <f t="shared" si="4"/>
        <v>6.17</v>
      </c>
      <c r="S10" s="325">
        <f t="shared" si="5"/>
        <v>11</v>
      </c>
      <c r="U10" s="253">
        <f t="shared" si="6"/>
        <v>4</v>
      </c>
    </row>
    <row r="11" spans="1:21">
      <c r="A11" s="77">
        <v>7</v>
      </c>
      <c r="B11" s="43" t="s">
        <v>931</v>
      </c>
      <c r="C11" s="145" t="s">
        <v>932</v>
      </c>
      <c r="D11" s="146" t="s">
        <v>104</v>
      </c>
      <c r="E11" s="147">
        <v>8.5</v>
      </c>
      <c r="F11" s="77" t="s">
        <v>29</v>
      </c>
      <c r="G11" s="77" t="s">
        <v>30</v>
      </c>
      <c r="H11" s="91" t="s">
        <v>920</v>
      </c>
      <c r="I11" s="13" t="s">
        <v>37</v>
      </c>
      <c r="J11" s="274">
        <v>10</v>
      </c>
      <c r="K11" s="253">
        <v>7</v>
      </c>
      <c r="L11" s="275" t="s">
        <v>20</v>
      </c>
      <c r="M11" s="244">
        <f t="shared" si="0"/>
        <v>1</v>
      </c>
      <c r="N11" s="326" t="s">
        <v>167</v>
      </c>
      <c r="O11" s="325">
        <f t="shared" si="1"/>
        <v>33.380000000000003</v>
      </c>
      <c r="P11" s="325">
        <f t="shared" si="2"/>
        <v>3.5</v>
      </c>
      <c r="Q11" s="325">
        <f t="shared" si="3"/>
        <v>36.880000000000003</v>
      </c>
      <c r="R11" s="325">
        <f t="shared" si="4"/>
        <v>12.29</v>
      </c>
      <c r="S11" s="325">
        <f t="shared" si="5"/>
        <v>2</v>
      </c>
      <c r="U11" s="253">
        <f t="shared" si="6"/>
        <v>3</v>
      </c>
    </row>
    <row r="12" spans="1:21">
      <c r="A12" s="77">
        <v>8</v>
      </c>
      <c r="B12" s="12" t="s">
        <v>228</v>
      </c>
      <c r="C12" s="13" t="s">
        <v>934</v>
      </c>
      <c r="D12" s="78" t="s">
        <v>36</v>
      </c>
      <c r="E12" s="79">
        <v>8.1999999999999993</v>
      </c>
      <c r="F12" s="77" t="s">
        <v>29</v>
      </c>
      <c r="G12" s="77" t="s">
        <v>30</v>
      </c>
      <c r="H12" s="91" t="s">
        <v>920</v>
      </c>
      <c r="I12" s="13" t="s">
        <v>230</v>
      </c>
      <c r="J12" s="274">
        <v>9.1999999999999993</v>
      </c>
      <c r="K12" s="253">
        <v>8</v>
      </c>
      <c r="L12" s="275" t="s">
        <v>20</v>
      </c>
      <c r="M12" s="244">
        <f t="shared" si="0"/>
        <v>1</v>
      </c>
      <c r="N12" s="327" t="s">
        <v>58</v>
      </c>
      <c r="O12" s="325">
        <f t="shared" si="1"/>
        <v>43.77000000000001</v>
      </c>
      <c r="P12" s="325">
        <f t="shared" si="2"/>
        <v>3.5</v>
      </c>
      <c r="Q12" s="325">
        <f t="shared" si="3"/>
        <v>47.27000000000001</v>
      </c>
      <c r="R12" s="325">
        <f t="shared" si="4"/>
        <v>7.88</v>
      </c>
      <c r="S12" s="325">
        <f t="shared" si="5"/>
        <v>7</v>
      </c>
      <c r="U12" s="253">
        <f t="shared" si="6"/>
        <v>6</v>
      </c>
    </row>
    <row r="13" spans="1:21">
      <c r="A13" s="77">
        <v>9</v>
      </c>
      <c r="B13" s="12" t="s">
        <v>38</v>
      </c>
      <c r="C13" s="13" t="s">
        <v>640</v>
      </c>
      <c r="D13" s="78" t="s">
        <v>377</v>
      </c>
      <c r="E13" s="79">
        <v>8.3000000000000007</v>
      </c>
      <c r="F13" s="77" t="s">
        <v>72</v>
      </c>
      <c r="G13" s="77" t="s">
        <v>73</v>
      </c>
      <c r="H13" s="91" t="s">
        <v>920</v>
      </c>
      <c r="I13" s="13" t="s">
        <v>74</v>
      </c>
      <c r="J13" s="274">
        <v>8.8800000000000008</v>
      </c>
      <c r="K13" s="253">
        <v>9</v>
      </c>
      <c r="L13" s="275" t="s">
        <v>20</v>
      </c>
      <c r="M13" s="244">
        <f t="shared" si="0"/>
        <v>1</v>
      </c>
      <c r="N13" s="327" t="s">
        <v>37</v>
      </c>
      <c r="O13" s="325">
        <f t="shared" si="1"/>
        <v>34.75</v>
      </c>
      <c r="P13" s="325">
        <f t="shared" si="2"/>
        <v>3.5</v>
      </c>
      <c r="Q13" s="325">
        <f t="shared" si="3"/>
        <v>38.25</v>
      </c>
      <c r="R13" s="325">
        <f t="shared" si="4"/>
        <v>9.56</v>
      </c>
      <c r="S13" s="325">
        <f t="shared" si="5"/>
        <v>3</v>
      </c>
      <c r="U13" s="253">
        <f t="shared" si="6"/>
        <v>4</v>
      </c>
    </row>
    <row r="14" spans="1:21">
      <c r="A14" s="77">
        <v>10</v>
      </c>
      <c r="B14" s="43" t="s">
        <v>455</v>
      </c>
      <c r="C14" s="148" t="s">
        <v>686</v>
      </c>
      <c r="D14" s="149" t="s">
        <v>240</v>
      </c>
      <c r="E14" s="147">
        <v>8.1999999999999993</v>
      </c>
      <c r="F14" s="77" t="s">
        <v>29</v>
      </c>
      <c r="G14" s="77" t="s">
        <v>30</v>
      </c>
      <c r="H14" s="91" t="s">
        <v>920</v>
      </c>
      <c r="I14" s="13" t="s">
        <v>117</v>
      </c>
      <c r="J14" s="274">
        <v>8.6300000000000008</v>
      </c>
      <c r="K14" s="253">
        <v>10</v>
      </c>
      <c r="L14" s="275" t="s">
        <v>20</v>
      </c>
      <c r="M14" s="244">
        <f t="shared" si="0"/>
        <v>1</v>
      </c>
      <c r="N14" s="326" t="s">
        <v>105</v>
      </c>
      <c r="O14" s="325">
        <f t="shared" si="1"/>
        <v>43.79</v>
      </c>
      <c r="P14" s="325">
        <f t="shared" si="2"/>
        <v>2</v>
      </c>
      <c r="Q14" s="325">
        <f t="shared" si="3"/>
        <v>45.79</v>
      </c>
      <c r="R14" s="325">
        <f t="shared" si="4"/>
        <v>7.63</v>
      </c>
      <c r="S14" s="325">
        <f t="shared" si="5"/>
        <v>8</v>
      </c>
      <c r="U14" s="253">
        <f t="shared" si="6"/>
        <v>6</v>
      </c>
    </row>
    <row r="15" spans="1:21">
      <c r="A15" s="77">
        <v>11</v>
      </c>
      <c r="B15" s="43" t="s">
        <v>836</v>
      </c>
      <c r="C15" s="145" t="s">
        <v>936</v>
      </c>
      <c r="D15" s="146" t="s">
        <v>937</v>
      </c>
      <c r="E15" s="147">
        <v>8.6</v>
      </c>
      <c r="F15" s="77" t="s">
        <v>53</v>
      </c>
      <c r="G15" s="77" t="s">
        <v>30</v>
      </c>
      <c r="H15" s="91" t="s">
        <v>920</v>
      </c>
      <c r="I15" s="13" t="s">
        <v>58</v>
      </c>
      <c r="J15" s="274">
        <v>8.6300000000000008</v>
      </c>
      <c r="K15" s="253">
        <v>10</v>
      </c>
      <c r="L15" s="275" t="s">
        <v>20</v>
      </c>
      <c r="M15" s="244">
        <f t="shared" si="0"/>
        <v>1</v>
      </c>
      <c r="N15" s="326" t="s">
        <v>117</v>
      </c>
      <c r="O15" s="325">
        <f t="shared" si="1"/>
        <v>23.560000000000002</v>
      </c>
      <c r="P15" s="325">
        <f t="shared" si="2"/>
        <v>2</v>
      </c>
      <c r="Q15" s="325">
        <f t="shared" si="3"/>
        <v>25.560000000000002</v>
      </c>
      <c r="R15" s="325">
        <f t="shared" si="4"/>
        <v>8.52</v>
      </c>
      <c r="S15" s="325">
        <f t="shared" si="5"/>
        <v>5</v>
      </c>
      <c r="U15" s="253">
        <f t="shared" si="6"/>
        <v>3</v>
      </c>
    </row>
    <row r="16" spans="1:21">
      <c r="A16" s="77">
        <v>12</v>
      </c>
      <c r="B16" s="43" t="s">
        <v>939</v>
      </c>
      <c r="C16" s="145" t="s">
        <v>940</v>
      </c>
      <c r="D16" s="146" t="s">
        <v>84</v>
      </c>
      <c r="E16" s="147">
        <v>8.6</v>
      </c>
      <c r="F16" s="77" t="s">
        <v>29</v>
      </c>
      <c r="G16" s="77" t="s">
        <v>30</v>
      </c>
      <c r="H16" s="91" t="s">
        <v>920</v>
      </c>
      <c r="I16" s="13" t="s">
        <v>58</v>
      </c>
      <c r="J16" s="274">
        <v>8.5</v>
      </c>
      <c r="K16" s="253">
        <v>12</v>
      </c>
      <c r="L16" s="275" t="s">
        <v>20</v>
      </c>
      <c r="M16" s="244">
        <f t="shared" si="0"/>
        <v>1</v>
      </c>
      <c r="N16" s="326" t="s">
        <v>100</v>
      </c>
      <c r="O16" s="325">
        <f t="shared" si="1"/>
        <v>15.39</v>
      </c>
      <c r="P16" s="325">
        <f t="shared" si="2"/>
        <v>0.5</v>
      </c>
      <c r="Q16" s="325">
        <f t="shared" si="3"/>
        <v>15.89</v>
      </c>
      <c r="R16" s="325">
        <f t="shared" si="4"/>
        <v>5.3</v>
      </c>
      <c r="S16" s="325">
        <f t="shared" si="5"/>
        <v>14</v>
      </c>
      <c r="U16" s="253">
        <f t="shared" si="6"/>
        <v>3</v>
      </c>
    </row>
    <row r="17" spans="1:21">
      <c r="A17" s="77">
        <v>13</v>
      </c>
      <c r="B17" s="43" t="s">
        <v>941</v>
      </c>
      <c r="C17" s="145" t="s">
        <v>942</v>
      </c>
      <c r="D17" s="146" t="s">
        <v>548</v>
      </c>
      <c r="E17" s="147">
        <v>8.4</v>
      </c>
      <c r="F17" s="77" t="s">
        <v>29</v>
      </c>
      <c r="G17" s="77" t="s">
        <v>30</v>
      </c>
      <c r="H17" s="91" t="s">
        <v>920</v>
      </c>
      <c r="I17" s="13" t="s">
        <v>37</v>
      </c>
      <c r="J17" s="274">
        <v>8.5</v>
      </c>
      <c r="K17" s="253">
        <v>12</v>
      </c>
      <c r="L17" s="275" t="s">
        <v>20</v>
      </c>
      <c r="M17" s="244">
        <f t="shared" si="0"/>
        <v>1</v>
      </c>
      <c r="N17" s="327" t="s">
        <v>32</v>
      </c>
      <c r="O17" s="325">
        <f t="shared" si="1"/>
        <v>14.129999999999999</v>
      </c>
      <c r="P17" s="325">
        <f t="shared" si="2"/>
        <v>0</v>
      </c>
      <c r="Q17" s="325">
        <f t="shared" si="3"/>
        <v>14.129999999999999</v>
      </c>
      <c r="R17" s="325">
        <f t="shared" si="4"/>
        <v>4.71</v>
      </c>
      <c r="S17" s="325">
        <f t="shared" si="5"/>
        <v>15</v>
      </c>
      <c r="U17" s="253">
        <f t="shared" si="6"/>
        <v>3</v>
      </c>
    </row>
    <row r="18" spans="1:21">
      <c r="A18" s="77">
        <v>14</v>
      </c>
      <c r="B18" s="43" t="s">
        <v>943</v>
      </c>
      <c r="C18" s="145" t="s">
        <v>944</v>
      </c>
      <c r="D18" s="146" t="s">
        <v>112</v>
      </c>
      <c r="E18" s="147">
        <v>8.1</v>
      </c>
      <c r="F18" s="77" t="s">
        <v>29</v>
      </c>
      <c r="G18" s="77" t="s">
        <v>30</v>
      </c>
      <c r="H18" s="91" t="s">
        <v>920</v>
      </c>
      <c r="I18" s="13" t="s">
        <v>37</v>
      </c>
      <c r="J18" s="274">
        <v>8.5</v>
      </c>
      <c r="K18" s="253">
        <v>12</v>
      </c>
      <c r="L18" s="275" t="s">
        <v>20</v>
      </c>
      <c r="M18" s="244">
        <f t="shared" si="0"/>
        <v>1</v>
      </c>
      <c r="N18" s="326" t="s">
        <v>172</v>
      </c>
      <c r="O18" s="325">
        <f t="shared" si="1"/>
        <v>16.130000000000003</v>
      </c>
      <c r="P18" s="325">
        <f t="shared" si="2"/>
        <v>1</v>
      </c>
      <c r="Q18" s="325">
        <f t="shared" si="3"/>
        <v>17.130000000000003</v>
      </c>
      <c r="R18" s="325">
        <f t="shared" si="4"/>
        <v>8.57</v>
      </c>
      <c r="S18" s="325">
        <f t="shared" si="5"/>
        <v>4</v>
      </c>
      <c r="U18" s="253">
        <f t="shared" si="6"/>
        <v>2</v>
      </c>
    </row>
    <row r="19" spans="1:21">
      <c r="A19" s="77">
        <v>15</v>
      </c>
      <c r="B19" s="43" t="s">
        <v>848</v>
      </c>
      <c r="C19" s="145" t="s">
        <v>945</v>
      </c>
      <c r="D19" s="146" t="s">
        <v>946</v>
      </c>
      <c r="E19" s="147">
        <v>8.3000000000000007</v>
      </c>
      <c r="F19" s="77" t="s">
        <v>29</v>
      </c>
      <c r="G19" s="77" t="s">
        <v>30</v>
      </c>
      <c r="H19" s="91" t="s">
        <v>920</v>
      </c>
      <c r="I19" s="13" t="s">
        <v>105</v>
      </c>
      <c r="J19" s="274">
        <v>8.3800000000000008</v>
      </c>
      <c r="K19" s="253">
        <v>15</v>
      </c>
      <c r="L19" s="275" t="s">
        <v>21</v>
      </c>
      <c r="M19" s="244">
        <f t="shared" si="0"/>
        <v>0.5</v>
      </c>
      <c r="N19" s="326" t="s">
        <v>133</v>
      </c>
      <c r="O19" s="325">
        <f t="shared" si="1"/>
        <v>7.5</v>
      </c>
      <c r="P19" s="325">
        <f t="shared" si="2"/>
        <v>0.5</v>
      </c>
      <c r="Q19" s="325">
        <f t="shared" si="3"/>
        <v>8</v>
      </c>
      <c r="R19" s="325">
        <f t="shared" si="4"/>
        <v>8</v>
      </c>
      <c r="S19" s="325">
        <f t="shared" si="5"/>
        <v>6</v>
      </c>
      <c r="U19" s="253">
        <f t="shared" si="6"/>
        <v>1</v>
      </c>
    </row>
    <row r="20" spans="1:21">
      <c r="A20" s="77">
        <v>16</v>
      </c>
      <c r="B20" s="43" t="s">
        <v>947</v>
      </c>
      <c r="C20" s="145" t="s">
        <v>948</v>
      </c>
      <c r="D20" s="146" t="s">
        <v>358</v>
      </c>
      <c r="E20" s="147">
        <v>8.6999999999999993</v>
      </c>
      <c r="F20" s="77" t="s">
        <v>29</v>
      </c>
      <c r="G20" s="77" t="s">
        <v>30</v>
      </c>
      <c r="H20" s="91" t="s">
        <v>920</v>
      </c>
      <c r="I20" s="13" t="s">
        <v>105</v>
      </c>
      <c r="J20" s="274">
        <v>8.3800000000000008</v>
      </c>
      <c r="K20" s="253">
        <v>15</v>
      </c>
      <c r="L20" s="275" t="s">
        <v>21</v>
      </c>
      <c r="M20" s="244">
        <f t="shared" si="0"/>
        <v>0.5</v>
      </c>
      <c r="N20" s="327" t="s">
        <v>54</v>
      </c>
      <c r="O20" s="325">
        <f t="shared" si="1"/>
        <v>9.129999999999999</v>
      </c>
      <c r="P20" s="325">
        <f t="shared" si="2"/>
        <v>0</v>
      </c>
      <c r="Q20" s="325">
        <f t="shared" si="3"/>
        <v>9.129999999999999</v>
      </c>
      <c r="R20" s="325">
        <f t="shared" si="4"/>
        <v>4.57</v>
      </c>
      <c r="S20" s="325">
        <f t="shared" si="5"/>
        <v>16</v>
      </c>
      <c r="U20" s="253">
        <f t="shared" si="6"/>
        <v>2</v>
      </c>
    </row>
    <row r="21" spans="1:21">
      <c r="A21" s="77">
        <v>17</v>
      </c>
      <c r="B21" s="43" t="s">
        <v>949</v>
      </c>
      <c r="C21" s="145" t="s">
        <v>950</v>
      </c>
      <c r="D21" s="146" t="s">
        <v>36</v>
      </c>
      <c r="E21" s="147">
        <v>8.8000000000000007</v>
      </c>
      <c r="F21" s="77" t="s">
        <v>29</v>
      </c>
      <c r="G21" s="77" t="s">
        <v>30</v>
      </c>
      <c r="H21" s="91" t="s">
        <v>920</v>
      </c>
      <c r="I21" s="13" t="s">
        <v>105</v>
      </c>
      <c r="J21" s="274">
        <v>8.3000000000000007</v>
      </c>
      <c r="K21" s="253">
        <v>17</v>
      </c>
      <c r="L21" s="275" t="s">
        <v>21</v>
      </c>
      <c r="M21" s="244">
        <f t="shared" si="0"/>
        <v>0.5</v>
      </c>
      <c r="N21" s="326" t="s">
        <v>122</v>
      </c>
      <c r="O21" s="325">
        <f t="shared" si="1"/>
        <v>11.63</v>
      </c>
      <c r="P21" s="325">
        <f t="shared" si="2"/>
        <v>1.5</v>
      </c>
      <c r="Q21" s="325">
        <f t="shared" si="3"/>
        <v>13.13</v>
      </c>
      <c r="R21" s="325">
        <f t="shared" si="4"/>
        <v>13.13</v>
      </c>
      <c r="S21" s="325">
        <f t="shared" si="5"/>
        <v>1</v>
      </c>
      <c r="U21" s="253">
        <f t="shared" si="6"/>
        <v>1</v>
      </c>
    </row>
    <row r="22" spans="1:21">
      <c r="A22" s="77">
        <v>18</v>
      </c>
      <c r="B22" s="43" t="s">
        <v>951</v>
      </c>
      <c r="C22" s="145" t="s">
        <v>952</v>
      </c>
      <c r="D22" s="146" t="s">
        <v>734</v>
      </c>
      <c r="E22" s="147">
        <v>8.6999999999999993</v>
      </c>
      <c r="F22" s="77" t="s">
        <v>29</v>
      </c>
      <c r="G22" s="77" t="s">
        <v>30</v>
      </c>
      <c r="H22" s="91" t="s">
        <v>920</v>
      </c>
      <c r="I22" s="13" t="s">
        <v>58</v>
      </c>
      <c r="J22" s="274">
        <v>8.1300000000000008</v>
      </c>
      <c r="K22" s="253">
        <v>18</v>
      </c>
      <c r="L22" s="275" t="s">
        <v>21</v>
      </c>
      <c r="M22" s="244">
        <f t="shared" si="0"/>
        <v>0.5</v>
      </c>
      <c r="N22" s="328"/>
    </row>
    <row r="23" spans="1:21">
      <c r="A23" s="77">
        <v>1</v>
      </c>
      <c r="B23" s="44" t="s">
        <v>953</v>
      </c>
      <c r="C23" s="150" t="s">
        <v>954</v>
      </c>
      <c r="D23" s="151" t="s">
        <v>320</v>
      </c>
      <c r="E23" s="152">
        <v>8.6</v>
      </c>
      <c r="F23" s="83" t="s">
        <v>29</v>
      </c>
      <c r="G23" s="83" t="s">
        <v>30</v>
      </c>
      <c r="H23" s="115" t="s">
        <v>920</v>
      </c>
      <c r="I23" s="17" t="s">
        <v>58</v>
      </c>
      <c r="J23" s="274">
        <v>7.88</v>
      </c>
      <c r="K23" s="253">
        <v>19</v>
      </c>
      <c r="L23" s="275" t="s">
        <v>21</v>
      </c>
      <c r="M23" s="244">
        <f t="shared" si="0"/>
        <v>0.5</v>
      </c>
      <c r="N23" s="328"/>
    </row>
    <row r="24" spans="1:21">
      <c r="A24" s="77">
        <v>2</v>
      </c>
      <c r="B24" s="43" t="s">
        <v>882</v>
      </c>
      <c r="C24" s="145" t="s">
        <v>955</v>
      </c>
      <c r="D24" s="146" t="s">
        <v>247</v>
      </c>
      <c r="E24" s="147">
        <v>8.1</v>
      </c>
      <c r="F24" s="77" t="s">
        <v>29</v>
      </c>
      <c r="G24" s="77" t="s">
        <v>30</v>
      </c>
      <c r="H24" s="91" t="s">
        <v>920</v>
      </c>
      <c r="I24" s="13" t="s">
        <v>37</v>
      </c>
      <c r="J24" s="274">
        <v>7.75</v>
      </c>
      <c r="K24" s="253">
        <v>20</v>
      </c>
      <c r="L24" s="275" t="s">
        <v>21</v>
      </c>
      <c r="M24" s="244">
        <f t="shared" si="0"/>
        <v>0.5</v>
      </c>
      <c r="N24" s="328"/>
    </row>
    <row r="25" spans="1:21">
      <c r="A25" s="77">
        <v>3</v>
      </c>
      <c r="B25" s="43" t="s">
        <v>956</v>
      </c>
      <c r="C25" s="145" t="s">
        <v>957</v>
      </c>
      <c r="D25" s="146" t="s">
        <v>366</v>
      </c>
      <c r="E25" s="147">
        <v>8.1</v>
      </c>
      <c r="F25" s="77" t="s">
        <v>29</v>
      </c>
      <c r="G25" s="77" t="s">
        <v>30</v>
      </c>
      <c r="H25" s="91" t="s">
        <v>920</v>
      </c>
      <c r="I25" s="13" t="s">
        <v>58</v>
      </c>
      <c r="J25" s="274">
        <v>7.63</v>
      </c>
      <c r="K25" s="253">
        <v>21</v>
      </c>
      <c r="L25" s="275" t="s">
        <v>21</v>
      </c>
      <c r="M25" s="244">
        <f t="shared" si="0"/>
        <v>0.5</v>
      </c>
      <c r="N25" s="328"/>
    </row>
    <row r="26" spans="1:21">
      <c r="A26" s="77">
        <v>4</v>
      </c>
      <c r="B26" s="43" t="s">
        <v>144</v>
      </c>
      <c r="C26" s="148" t="s">
        <v>648</v>
      </c>
      <c r="D26" s="149" t="s">
        <v>186</v>
      </c>
      <c r="E26" s="147">
        <v>8.1999999999999993</v>
      </c>
      <c r="F26" s="77" t="s">
        <v>53</v>
      </c>
      <c r="G26" s="77" t="s">
        <v>30</v>
      </c>
      <c r="H26" s="91" t="s">
        <v>920</v>
      </c>
      <c r="I26" s="13" t="s">
        <v>133</v>
      </c>
      <c r="J26" s="274">
        <v>7.5</v>
      </c>
      <c r="K26" s="253">
        <v>22</v>
      </c>
      <c r="L26" s="275" t="s">
        <v>21</v>
      </c>
      <c r="M26" s="244">
        <f t="shared" si="0"/>
        <v>0.5</v>
      </c>
      <c r="N26" s="328"/>
    </row>
    <row r="27" spans="1:21">
      <c r="A27" s="77">
        <v>5</v>
      </c>
      <c r="B27" s="43" t="s">
        <v>958</v>
      </c>
      <c r="C27" s="145" t="s">
        <v>959</v>
      </c>
      <c r="D27" s="146" t="s">
        <v>960</v>
      </c>
      <c r="E27" s="147">
        <v>8.5</v>
      </c>
      <c r="F27" s="77" t="s">
        <v>29</v>
      </c>
      <c r="G27" s="77" t="s">
        <v>30</v>
      </c>
      <c r="H27" s="91" t="s">
        <v>920</v>
      </c>
      <c r="I27" s="13" t="s">
        <v>105</v>
      </c>
      <c r="J27" s="274">
        <v>7.3</v>
      </c>
      <c r="K27" s="253">
        <v>23</v>
      </c>
      <c r="L27" s="275" t="s">
        <v>21</v>
      </c>
      <c r="M27" s="244">
        <f t="shared" si="0"/>
        <v>0.5</v>
      </c>
      <c r="N27" s="328"/>
    </row>
    <row r="28" spans="1:21">
      <c r="A28" s="77">
        <v>6</v>
      </c>
      <c r="B28" s="12" t="s">
        <v>317</v>
      </c>
      <c r="C28" s="13" t="s">
        <v>473</v>
      </c>
      <c r="D28" s="78" t="s">
        <v>961</v>
      </c>
      <c r="E28" s="79">
        <v>8.3000000000000007</v>
      </c>
      <c r="F28" s="77" t="s">
        <v>72</v>
      </c>
      <c r="G28" s="77" t="s">
        <v>73</v>
      </c>
      <c r="H28" s="91" t="s">
        <v>920</v>
      </c>
      <c r="I28" s="13" t="s">
        <v>74</v>
      </c>
      <c r="J28" s="274">
        <v>7.1</v>
      </c>
      <c r="K28" s="253">
        <v>24</v>
      </c>
      <c r="L28" s="275" t="s">
        <v>21</v>
      </c>
      <c r="M28" s="244">
        <f t="shared" si="0"/>
        <v>0.5</v>
      </c>
      <c r="N28" s="328"/>
    </row>
    <row r="29" spans="1:21">
      <c r="A29" s="77">
        <v>7</v>
      </c>
      <c r="B29" s="43" t="s">
        <v>33</v>
      </c>
      <c r="C29" s="148" t="s">
        <v>963</v>
      </c>
      <c r="D29" s="149" t="s">
        <v>289</v>
      </c>
      <c r="E29" s="147">
        <v>8.1</v>
      </c>
      <c r="F29" s="77" t="s">
        <v>29</v>
      </c>
      <c r="G29" s="77" t="s">
        <v>30</v>
      </c>
      <c r="H29" s="91" t="s">
        <v>920</v>
      </c>
      <c r="I29" s="13" t="s">
        <v>100</v>
      </c>
      <c r="J29" s="274">
        <v>6.88</v>
      </c>
      <c r="K29" s="253">
        <v>25</v>
      </c>
      <c r="L29" s="275" t="s">
        <v>21</v>
      </c>
      <c r="M29" s="244">
        <f t="shared" si="0"/>
        <v>0.5</v>
      </c>
      <c r="N29" s="328"/>
    </row>
    <row r="30" spans="1:21">
      <c r="A30" s="77">
        <v>8</v>
      </c>
      <c r="B30" s="12" t="s">
        <v>180</v>
      </c>
      <c r="C30" s="13" t="s">
        <v>823</v>
      </c>
      <c r="D30" s="78" t="s">
        <v>606</v>
      </c>
      <c r="E30" s="79">
        <v>8.1</v>
      </c>
      <c r="F30" s="77" t="s">
        <v>29</v>
      </c>
      <c r="G30" s="77" t="s">
        <v>30</v>
      </c>
      <c r="H30" s="91" t="s">
        <v>920</v>
      </c>
      <c r="I30" s="13" t="s">
        <v>182</v>
      </c>
      <c r="J30" s="274">
        <v>6.75</v>
      </c>
      <c r="K30" s="253">
        <v>26</v>
      </c>
      <c r="L30" s="275"/>
      <c r="M30" s="244">
        <f t="shared" si="0"/>
        <v>0</v>
      </c>
      <c r="N30" s="328"/>
    </row>
    <row r="31" spans="1:21">
      <c r="A31" s="77">
        <v>9</v>
      </c>
      <c r="B31" s="12" t="s">
        <v>254</v>
      </c>
      <c r="C31" s="13" t="s">
        <v>581</v>
      </c>
      <c r="D31" s="78" t="s">
        <v>835</v>
      </c>
      <c r="E31" s="79">
        <v>8.1999999999999993</v>
      </c>
      <c r="F31" s="77" t="s">
        <v>29</v>
      </c>
      <c r="G31" s="77" t="s">
        <v>30</v>
      </c>
      <c r="H31" s="91" t="s">
        <v>920</v>
      </c>
      <c r="I31" s="13" t="s">
        <v>206</v>
      </c>
      <c r="J31" s="274">
        <v>6.75</v>
      </c>
      <c r="K31" s="253">
        <v>26</v>
      </c>
      <c r="L31" s="275"/>
      <c r="M31" s="244">
        <f t="shared" si="0"/>
        <v>0</v>
      </c>
      <c r="N31" s="328"/>
    </row>
    <row r="32" spans="1:21">
      <c r="A32" s="77">
        <v>10</v>
      </c>
      <c r="B32" s="43" t="s">
        <v>879</v>
      </c>
      <c r="C32" s="145" t="s">
        <v>648</v>
      </c>
      <c r="D32" s="146" t="s">
        <v>423</v>
      </c>
      <c r="E32" s="147">
        <v>8.1999999999999993</v>
      </c>
      <c r="F32" s="77" t="s">
        <v>29</v>
      </c>
      <c r="G32" s="77" t="s">
        <v>30</v>
      </c>
      <c r="H32" s="91" t="s">
        <v>920</v>
      </c>
      <c r="I32" s="13" t="s">
        <v>105</v>
      </c>
      <c r="J32" s="274">
        <v>6.3</v>
      </c>
      <c r="K32" s="253">
        <v>28</v>
      </c>
      <c r="L32" s="275"/>
      <c r="M32" s="244">
        <f t="shared" si="0"/>
        <v>0</v>
      </c>
      <c r="N32" s="328"/>
    </row>
    <row r="33" spans="1:14">
      <c r="A33" s="77">
        <v>11</v>
      </c>
      <c r="B33" s="12" t="s">
        <v>217</v>
      </c>
      <c r="C33" s="17" t="s">
        <v>870</v>
      </c>
      <c r="D33" s="81" t="s">
        <v>964</v>
      </c>
      <c r="E33" s="82">
        <v>8.1</v>
      </c>
      <c r="F33" s="83" t="s">
        <v>29</v>
      </c>
      <c r="G33" s="83" t="s">
        <v>30</v>
      </c>
      <c r="H33" s="115" t="s">
        <v>920</v>
      </c>
      <c r="I33" s="13" t="s">
        <v>230</v>
      </c>
      <c r="J33" s="274">
        <v>6.13</v>
      </c>
      <c r="K33" s="253">
        <v>29</v>
      </c>
      <c r="L33" s="275"/>
      <c r="M33" s="244">
        <f t="shared" si="0"/>
        <v>0</v>
      </c>
      <c r="N33" s="328"/>
    </row>
    <row r="34" spans="1:14">
      <c r="A34" s="77">
        <v>12</v>
      </c>
      <c r="B34" s="12" t="s">
        <v>157</v>
      </c>
      <c r="C34" s="13" t="s">
        <v>965</v>
      </c>
      <c r="D34" s="78" t="s">
        <v>314</v>
      </c>
      <c r="E34" s="79">
        <v>8.4</v>
      </c>
      <c r="F34" s="77" t="s">
        <v>29</v>
      </c>
      <c r="G34" s="77" t="s">
        <v>30</v>
      </c>
      <c r="H34" s="91" t="s">
        <v>920</v>
      </c>
      <c r="I34" s="13" t="s">
        <v>182</v>
      </c>
      <c r="J34" s="274">
        <v>6</v>
      </c>
      <c r="K34" s="253">
        <v>30</v>
      </c>
      <c r="L34" s="275"/>
      <c r="M34" s="244">
        <f t="shared" si="0"/>
        <v>0</v>
      </c>
      <c r="N34" s="328"/>
    </row>
    <row r="35" spans="1:14">
      <c r="A35" s="77">
        <v>13</v>
      </c>
      <c r="B35" s="43" t="s">
        <v>885</v>
      </c>
      <c r="C35" s="145" t="s">
        <v>966</v>
      </c>
      <c r="D35" s="146" t="s">
        <v>526</v>
      </c>
      <c r="E35" s="147">
        <v>8.1</v>
      </c>
      <c r="F35" s="77" t="s">
        <v>29</v>
      </c>
      <c r="G35" s="77" t="s">
        <v>30</v>
      </c>
      <c r="H35" s="91" t="s">
        <v>920</v>
      </c>
      <c r="I35" s="13" t="s">
        <v>167</v>
      </c>
      <c r="J35" s="274">
        <v>6</v>
      </c>
      <c r="K35" s="253">
        <v>30</v>
      </c>
      <c r="L35" s="275"/>
      <c r="M35" s="244">
        <f t="shared" si="0"/>
        <v>0</v>
      </c>
      <c r="N35" s="328"/>
    </row>
    <row r="36" spans="1:14">
      <c r="A36" s="77">
        <v>14</v>
      </c>
      <c r="B36" s="43" t="s">
        <v>220</v>
      </c>
      <c r="C36" s="148" t="s">
        <v>968</v>
      </c>
      <c r="D36" s="149" t="s">
        <v>289</v>
      </c>
      <c r="E36" s="147">
        <v>8.1</v>
      </c>
      <c r="F36" s="77" t="s">
        <v>53</v>
      </c>
      <c r="G36" s="77" t="s">
        <v>30</v>
      </c>
      <c r="H36" s="91" t="s">
        <v>920</v>
      </c>
      <c r="I36" s="13" t="s">
        <v>100</v>
      </c>
      <c r="J36" s="274">
        <v>5.88</v>
      </c>
      <c r="K36" s="253">
        <v>32</v>
      </c>
      <c r="L36" s="275"/>
      <c r="M36" s="244">
        <f t="shared" si="0"/>
        <v>0</v>
      </c>
      <c r="N36" s="328"/>
    </row>
    <row r="37" spans="1:14">
      <c r="A37" s="77">
        <v>15</v>
      </c>
      <c r="B37" s="12" t="s">
        <v>396</v>
      </c>
      <c r="C37" s="13" t="s">
        <v>969</v>
      </c>
      <c r="D37" s="78" t="s">
        <v>479</v>
      </c>
      <c r="E37" s="79">
        <v>8.1999999999999993</v>
      </c>
      <c r="F37" s="77" t="s">
        <v>29</v>
      </c>
      <c r="G37" s="77" t="s">
        <v>30</v>
      </c>
      <c r="H37" s="91" t="s">
        <v>920</v>
      </c>
      <c r="I37" s="13" t="s">
        <v>230</v>
      </c>
      <c r="J37" s="274">
        <v>5.75</v>
      </c>
      <c r="K37" s="253">
        <v>33</v>
      </c>
      <c r="L37" s="275"/>
      <c r="M37" s="244">
        <f t="shared" si="0"/>
        <v>0</v>
      </c>
      <c r="N37" s="328"/>
    </row>
    <row r="38" spans="1:14">
      <c r="A38" s="77">
        <v>1</v>
      </c>
      <c r="B38" s="43" t="s">
        <v>160</v>
      </c>
      <c r="C38" s="148" t="s">
        <v>970</v>
      </c>
      <c r="D38" s="149" t="s">
        <v>358</v>
      </c>
      <c r="E38" s="147">
        <v>8.1</v>
      </c>
      <c r="F38" s="77" t="s">
        <v>53</v>
      </c>
      <c r="G38" s="77" t="s">
        <v>30</v>
      </c>
      <c r="H38" s="91" t="s">
        <v>920</v>
      </c>
      <c r="I38" s="13" t="s">
        <v>172</v>
      </c>
      <c r="J38" s="274">
        <v>5.5</v>
      </c>
      <c r="K38" s="253">
        <v>34</v>
      </c>
      <c r="L38" s="275"/>
      <c r="M38" s="244">
        <f t="shared" si="0"/>
        <v>0</v>
      </c>
      <c r="N38" s="328"/>
    </row>
    <row r="39" spans="1:14">
      <c r="A39" s="77">
        <v>2</v>
      </c>
      <c r="B39" s="43" t="s">
        <v>106</v>
      </c>
      <c r="C39" s="148" t="s">
        <v>971</v>
      </c>
      <c r="D39" s="149" t="s">
        <v>972</v>
      </c>
      <c r="E39" s="147">
        <v>8.1</v>
      </c>
      <c r="F39" s="91" t="s">
        <v>29</v>
      </c>
      <c r="G39" s="77" t="s">
        <v>30</v>
      </c>
      <c r="H39" s="91" t="s">
        <v>920</v>
      </c>
      <c r="I39" s="13" t="s">
        <v>54</v>
      </c>
      <c r="J39" s="274">
        <v>5.38</v>
      </c>
      <c r="K39" s="253">
        <v>35</v>
      </c>
      <c r="L39" s="275"/>
      <c r="M39" s="244">
        <f t="shared" si="0"/>
        <v>0</v>
      </c>
      <c r="N39" s="328"/>
    </row>
    <row r="40" spans="1:14">
      <c r="A40" s="77">
        <v>3</v>
      </c>
      <c r="B40" s="16" t="s">
        <v>347</v>
      </c>
      <c r="C40" s="17" t="s">
        <v>974</v>
      </c>
      <c r="D40" s="81" t="s">
        <v>603</v>
      </c>
      <c r="E40" s="82">
        <v>8.3000000000000007</v>
      </c>
      <c r="F40" s="83" t="s">
        <v>72</v>
      </c>
      <c r="G40" s="83" t="s">
        <v>73</v>
      </c>
      <c r="H40" s="115" t="s">
        <v>920</v>
      </c>
      <c r="I40" s="13" t="s">
        <v>74</v>
      </c>
      <c r="J40" s="274">
        <v>5.38</v>
      </c>
      <c r="K40" s="253">
        <v>35</v>
      </c>
      <c r="L40" s="275"/>
      <c r="M40" s="244">
        <f t="shared" si="0"/>
        <v>0</v>
      </c>
      <c r="N40" s="328"/>
    </row>
    <row r="41" spans="1:14">
      <c r="A41" s="77">
        <v>4</v>
      </c>
      <c r="B41" s="12" t="s">
        <v>299</v>
      </c>
      <c r="C41" s="13" t="s">
        <v>976</v>
      </c>
      <c r="D41" s="78" t="s">
        <v>670</v>
      </c>
      <c r="E41" s="79">
        <v>8.4</v>
      </c>
      <c r="F41" s="77" t="s">
        <v>53</v>
      </c>
      <c r="G41" s="77" t="s">
        <v>30</v>
      </c>
      <c r="H41" s="91" t="s">
        <v>920</v>
      </c>
      <c r="I41" s="13" t="s">
        <v>182</v>
      </c>
      <c r="J41" s="274">
        <v>5.3</v>
      </c>
      <c r="K41" s="253">
        <v>37</v>
      </c>
      <c r="L41" s="275"/>
      <c r="M41" s="244">
        <f t="shared" si="0"/>
        <v>0</v>
      </c>
      <c r="N41" s="328"/>
    </row>
    <row r="42" spans="1:14">
      <c r="A42" s="77">
        <v>5</v>
      </c>
      <c r="B42" s="43" t="s">
        <v>977</v>
      </c>
      <c r="C42" s="145" t="s">
        <v>831</v>
      </c>
      <c r="D42" s="146" t="s">
        <v>978</v>
      </c>
      <c r="E42" s="147">
        <v>8.8000000000000007</v>
      </c>
      <c r="F42" s="77" t="s">
        <v>29</v>
      </c>
      <c r="G42" s="77" t="s">
        <v>30</v>
      </c>
      <c r="H42" s="91" t="s">
        <v>920</v>
      </c>
      <c r="I42" s="13" t="s">
        <v>105</v>
      </c>
      <c r="J42" s="274">
        <v>5.13</v>
      </c>
      <c r="K42" s="253">
        <v>38</v>
      </c>
      <c r="L42" s="275"/>
      <c r="M42" s="244">
        <f t="shared" si="0"/>
        <v>0</v>
      </c>
      <c r="N42" s="328"/>
    </row>
    <row r="43" spans="1:14">
      <c r="A43" s="77">
        <v>6</v>
      </c>
      <c r="B43" s="12" t="s">
        <v>264</v>
      </c>
      <c r="C43" s="13" t="s">
        <v>979</v>
      </c>
      <c r="D43" s="78" t="s">
        <v>980</v>
      </c>
      <c r="E43" s="79">
        <v>8.1</v>
      </c>
      <c r="F43" s="77" t="s">
        <v>29</v>
      </c>
      <c r="G43" s="77" t="s">
        <v>30</v>
      </c>
      <c r="H43" s="91" t="s">
        <v>920</v>
      </c>
      <c r="I43" s="13" t="s">
        <v>80</v>
      </c>
      <c r="J43" s="274">
        <v>5.125</v>
      </c>
      <c r="K43" s="253">
        <v>39</v>
      </c>
      <c r="L43" s="275"/>
      <c r="M43" s="244">
        <f t="shared" si="0"/>
        <v>0</v>
      </c>
      <c r="N43" s="328"/>
    </row>
    <row r="44" spans="1:14">
      <c r="A44" s="77">
        <v>7</v>
      </c>
      <c r="B44" s="43" t="s">
        <v>305</v>
      </c>
      <c r="C44" s="148" t="s">
        <v>496</v>
      </c>
      <c r="D44" s="149" t="s">
        <v>774</v>
      </c>
      <c r="E44" s="147">
        <v>8.3000000000000007</v>
      </c>
      <c r="F44" s="77" t="s">
        <v>53</v>
      </c>
      <c r="G44" s="77" t="s">
        <v>30</v>
      </c>
      <c r="H44" s="91" t="s">
        <v>920</v>
      </c>
      <c r="I44" s="13" t="s">
        <v>32</v>
      </c>
      <c r="J44" s="274">
        <v>5</v>
      </c>
      <c r="K44" s="253">
        <v>40</v>
      </c>
      <c r="L44" s="275"/>
      <c r="M44" s="244">
        <f t="shared" si="0"/>
        <v>0</v>
      </c>
      <c r="N44" s="328"/>
    </row>
    <row r="45" spans="1:14">
      <c r="A45" s="77">
        <v>8</v>
      </c>
      <c r="B45" s="12" t="s">
        <v>344</v>
      </c>
      <c r="C45" s="13" t="s">
        <v>982</v>
      </c>
      <c r="D45" s="78" t="s">
        <v>234</v>
      </c>
      <c r="E45" s="79">
        <v>8.1999999999999993</v>
      </c>
      <c r="F45" s="77" t="s">
        <v>53</v>
      </c>
      <c r="G45" s="77" t="s">
        <v>30</v>
      </c>
      <c r="H45" s="91" t="s">
        <v>920</v>
      </c>
      <c r="I45" s="13" t="s">
        <v>206</v>
      </c>
      <c r="J45" s="274">
        <v>4.88</v>
      </c>
      <c r="K45" s="253">
        <v>41</v>
      </c>
      <c r="L45" s="275"/>
      <c r="M45" s="295"/>
      <c r="N45" s="328"/>
    </row>
    <row r="46" spans="1:14">
      <c r="A46" s="77">
        <v>9</v>
      </c>
      <c r="B46" s="12" t="s">
        <v>330</v>
      </c>
      <c r="C46" s="13" t="s">
        <v>983</v>
      </c>
      <c r="D46" s="78" t="s">
        <v>132</v>
      </c>
      <c r="E46" s="79">
        <v>8.1</v>
      </c>
      <c r="F46" s="77" t="s">
        <v>53</v>
      </c>
      <c r="G46" s="77" t="s">
        <v>30</v>
      </c>
      <c r="H46" s="91" t="s">
        <v>920</v>
      </c>
      <c r="I46" s="13" t="s">
        <v>182</v>
      </c>
      <c r="J46" s="274">
        <v>4.75</v>
      </c>
      <c r="K46" s="253">
        <v>42</v>
      </c>
      <c r="L46" s="275"/>
      <c r="M46" s="295"/>
      <c r="N46" s="328"/>
    </row>
    <row r="47" spans="1:14">
      <c r="A47" s="77">
        <v>10</v>
      </c>
      <c r="B47" s="43" t="s">
        <v>474</v>
      </c>
      <c r="C47" s="148" t="s">
        <v>984</v>
      </c>
      <c r="D47" s="149" t="s">
        <v>278</v>
      </c>
      <c r="E47" s="147">
        <v>8.1</v>
      </c>
      <c r="F47" s="77" t="s">
        <v>53</v>
      </c>
      <c r="G47" s="77" t="s">
        <v>30</v>
      </c>
      <c r="H47" s="91" t="s">
        <v>920</v>
      </c>
      <c r="I47" s="13" t="s">
        <v>32</v>
      </c>
      <c r="J47" s="274">
        <v>4.63</v>
      </c>
      <c r="K47" s="253">
        <v>43</v>
      </c>
      <c r="L47" s="275"/>
      <c r="M47" s="295"/>
      <c r="N47" s="328"/>
    </row>
    <row r="48" spans="1:14">
      <c r="A48" s="77">
        <v>11</v>
      </c>
      <c r="B48" s="43" t="s">
        <v>374</v>
      </c>
      <c r="C48" s="148" t="s">
        <v>985</v>
      </c>
      <c r="D48" s="149" t="s">
        <v>587</v>
      </c>
      <c r="E48" s="147">
        <v>8.1</v>
      </c>
      <c r="F48" s="77" t="s">
        <v>53</v>
      </c>
      <c r="G48" s="77" t="s">
        <v>30</v>
      </c>
      <c r="H48" s="91" t="s">
        <v>920</v>
      </c>
      <c r="I48" s="13" t="s">
        <v>32</v>
      </c>
      <c r="J48" s="274">
        <v>4.5</v>
      </c>
      <c r="K48" s="253">
        <v>44</v>
      </c>
      <c r="L48" s="275"/>
      <c r="M48" s="295"/>
      <c r="N48" s="328"/>
    </row>
    <row r="49" spans="1:14">
      <c r="A49" s="77">
        <v>12</v>
      </c>
      <c r="B49" s="12" t="s">
        <v>237</v>
      </c>
      <c r="C49" s="13" t="s">
        <v>987</v>
      </c>
      <c r="D49" s="78" t="s">
        <v>584</v>
      </c>
      <c r="E49" s="79">
        <v>8.1</v>
      </c>
      <c r="F49" s="77" t="s">
        <v>29</v>
      </c>
      <c r="G49" s="77" t="s">
        <v>164</v>
      </c>
      <c r="H49" s="91" t="s">
        <v>920</v>
      </c>
      <c r="I49" s="13" t="s">
        <v>93</v>
      </c>
      <c r="J49" s="274">
        <v>4.38</v>
      </c>
      <c r="K49" s="253">
        <v>45</v>
      </c>
      <c r="L49" s="275"/>
      <c r="M49" s="295"/>
      <c r="N49" s="328"/>
    </row>
    <row r="50" spans="1:14">
      <c r="A50" s="77">
        <v>13</v>
      </c>
      <c r="B50" s="43" t="s">
        <v>413</v>
      </c>
      <c r="C50" s="148" t="s">
        <v>989</v>
      </c>
      <c r="D50" s="149" t="s">
        <v>740</v>
      </c>
      <c r="E50" s="147">
        <v>8.1999999999999993</v>
      </c>
      <c r="F50" s="77" t="s">
        <v>29</v>
      </c>
      <c r="G50" s="77" t="s">
        <v>30</v>
      </c>
      <c r="H50" s="91" t="s">
        <v>920</v>
      </c>
      <c r="I50" s="13" t="s">
        <v>117</v>
      </c>
      <c r="J50" s="274">
        <v>4.3</v>
      </c>
      <c r="K50" s="253">
        <v>46</v>
      </c>
      <c r="L50" s="275"/>
      <c r="M50" s="295"/>
      <c r="N50" s="328"/>
    </row>
    <row r="51" spans="1:14">
      <c r="A51" s="77">
        <v>14</v>
      </c>
      <c r="B51" s="12" t="s">
        <v>153</v>
      </c>
      <c r="C51" s="13" t="s">
        <v>991</v>
      </c>
      <c r="D51" s="78" t="s">
        <v>992</v>
      </c>
      <c r="E51" s="79">
        <v>8.1</v>
      </c>
      <c r="F51" s="77" t="s">
        <v>29</v>
      </c>
      <c r="G51" s="77" t="s">
        <v>164</v>
      </c>
      <c r="H51" s="91" t="s">
        <v>920</v>
      </c>
      <c r="I51" s="13" t="s">
        <v>93</v>
      </c>
      <c r="J51" s="274">
        <v>3.875</v>
      </c>
      <c r="K51" s="253">
        <v>47</v>
      </c>
      <c r="L51" s="275"/>
      <c r="M51" s="295"/>
      <c r="N51" s="328"/>
    </row>
    <row r="52" spans="1:14">
      <c r="A52" s="77">
        <v>15</v>
      </c>
      <c r="B52" s="12" t="s">
        <v>276</v>
      </c>
      <c r="C52" s="13" t="s">
        <v>993</v>
      </c>
      <c r="D52" s="78" t="s">
        <v>234</v>
      </c>
      <c r="E52" s="79">
        <v>8.5</v>
      </c>
      <c r="F52" s="77" t="s">
        <v>29</v>
      </c>
      <c r="G52" s="77" t="s">
        <v>30</v>
      </c>
      <c r="H52" s="91" t="s">
        <v>920</v>
      </c>
      <c r="I52" s="13" t="s">
        <v>80</v>
      </c>
      <c r="J52" s="274">
        <v>3.75</v>
      </c>
      <c r="K52" s="253">
        <v>48</v>
      </c>
      <c r="L52" s="275"/>
      <c r="M52" s="295"/>
      <c r="N52" s="328"/>
    </row>
    <row r="53" spans="1:14">
      <c r="A53" s="77">
        <v>16</v>
      </c>
      <c r="B53" s="43" t="s">
        <v>452</v>
      </c>
      <c r="C53" s="148" t="s">
        <v>994</v>
      </c>
      <c r="D53" s="149" t="s">
        <v>582</v>
      </c>
      <c r="E53" s="147">
        <v>8.1999999999999993</v>
      </c>
      <c r="F53" s="77" t="s">
        <v>53</v>
      </c>
      <c r="G53" s="77" t="s">
        <v>30</v>
      </c>
      <c r="H53" s="91" t="s">
        <v>920</v>
      </c>
      <c r="I53" s="13" t="s">
        <v>54</v>
      </c>
      <c r="J53" s="274">
        <v>3.75</v>
      </c>
      <c r="K53" s="253">
        <v>48</v>
      </c>
      <c r="L53" s="275"/>
      <c r="M53" s="295"/>
      <c r="N53" s="328"/>
    </row>
    <row r="54" spans="1:14">
      <c r="A54" s="77">
        <v>17</v>
      </c>
      <c r="B54" s="43" t="s">
        <v>995</v>
      </c>
      <c r="C54" s="145" t="s">
        <v>996</v>
      </c>
      <c r="D54" s="146" t="s">
        <v>278</v>
      </c>
      <c r="E54" s="147">
        <v>8.1</v>
      </c>
      <c r="F54" s="77" t="s">
        <v>29</v>
      </c>
      <c r="G54" s="77" t="s">
        <v>30</v>
      </c>
      <c r="H54" s="91" t="s">
        <v>920</v>
      </c>
      <c r="I54" s="13" t="s">
        <v>58</v>
      </c>
      <c r="J54" s="274">
        <v>3</v>
      </c>
      <c r="K54" s="253">
        <v>50</v>
      </c>
      <c r="L54" s="275"/>
      <c r="M54" s="295"/>
      <c r="N54" s="328"/>
    </row>
    <row r="55" spans="1:14">
      <c r="A55" s="77">
        <v>18</v>
      </c>
      <c r="B55" s="12" t="s">
        <v>404</v>
      </c>
      <c r="C55" s="13" t="s">
        <v>997</v>
      </c>
      <c r="D55" s="78" t="s">
        <v>998</v>
      </c>
      <c r="E55" s="79">
        <v>8.5</v>
      </c>
      <c r="F55" s="77" t="s">
        <v>29</v>
      </c>
      <c r="G55" s="77" t="s">
        <v>30</v>
      </c>
      <c r="H55" s="91" t="s">
        <v>920</v>
      </c>
      <c r="I55" s="13" t="s">
        <v>80</v>
      </c>
      <c r="J55" s="274">
        <v>3</v>
      </c>
      <c r="K55" s="253">
        <v>50</v>
      </c>
      <c r="L55" s="275"/>
      <c r="M55" s="295"/>
      <c r="N55" s="328"/>
    </row>
    <row r="56" spans="1:14">
      <c r="A56" s="77">
        <v>19</v>
      </c>
      <c r="B56" s="43" t="s">
        <v>458</v>
      </c>
      <c r="C56" s="45" t="s">
        <v>999</v>
      </c>
      <c r="D56" s="46" t="s">
        <v>1000</v>
      </c>
      <c r="E56" s="79">
        <v>8.1999999999999993</v>
      </c>
      <c r="F56" s="153" t="s">
        <v>53</v>
      </c>
      <c r="G56" s="153" t="s">
        <v>30</v>
      </c>
      <c r="H56" s="154" t="s">
        <v>920</v>
      </c>
      <c r="I56" s="236" t="s">
        <v>100</v>
      </c>
      <c r="J56" s="274">
        <v>2.63</v>
      </c>
      <c r="K56" s="253">
        <v>52</v>
      </c>
      <c r="L56" s="275"/>
      <c r="M56" s="295"/>
      <c r="N56" s="328"/>
    </row>
    <row r="57" spans="1:14">
      <c r="M57" s="295"/>
      <c r="N57" s="328"/>
    </row>
    <row r="58" spans="1:14">
      <c r="M58" s="295"/>
      <c r="N58" s="328"/>
    </row>
    <row r="59" spans="1:14">
      <c r="M59" s="295"/>
      <c r="N59" s="328"/>
    </row>
    <row r="60" spans="1:14">
      <c r="M60" s="295"/>
      <c r="N60" s="328"/>
    </row>
    <row r="61" spans="1:14">
      <c r="M61" s="295"/>
      <c r="N61" s="328"/>
    </row>
    <row r="62" spans="1:14">
      <c r="M62" s="295"/>
      <c r="N62" s="328"/>
    </row>
    <row r="63" spans="1:14">
      <c r="M63" s="295"/>
      <c r="N63" s="328"/>
    </row>
    <row r="64" spans="1:14">
      <c r="M64" s="295"/>
      <c r="N64" s="328"/>
    </row>
    <row r="65" spans="13:14">
      <c r="M65" s="295"/>
      <c r="N65" s="328"/>
    </row>
    <row r="66" spans="13:14">
      <c r="M66" s="295"/>
      <c r="N66" s="328"/>
    </row>
    <row r="67" spans="13:14">
      <c r="M67" s="295"/>
      <c r="N67" s="328"/>
    </row>
    <row r="68" spans="13:14">
      <c r="M68" s="295"/>
      <c r="N68" s="328"/>
    </row>
    <row r="182" spans="2:37" s="248" customFormat="1">
      <c r="B182" s="278"/>
      <c r="E182" s="279"/>
      <c r="J182" s="247"/>
      <c r="K182" s="244"/>
      <c r="M182" s="244"/>
      <c r="N182" s="322"/>
      <c r="O182" s="322"/>
      <c r="P182" s="322"/>
      <c r="Q182" s="322"/>
      <c r="R182" s="322"/>
      <c r="S182" s="322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5:H56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68"/>
  <sheetViews>
    <sheetView topLeftCell="F1" zoomScale="130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1367</v>
      </c>
      <c r="G3" s="368"/>
      <c r="H3" s="252" t="s">
        <v>820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157">
        <v>1</v>
      </c>
      <c r="B5" s="48" t="s">
        <v>655</v>
      </c>
      <c r="C5" s="158" t="s">
        <v>1148</v>
      </c>
      <c r="D5" s="159" t="s">
        <v>234</v>
      </c>
      <c r="E5" s="160">
        <v>8.3000000000000007</v>
      </c>
      <c r="F5" s="71" t="s">
        <v>29</v>
      </c>
      <c r="G5" s="71" t="s">
        <v>30</v>
      </c>
      <c r="H5" s="72" t="s">
        <v>1149</v>
      </c>
      <c r="I5" s="6" t="s">
        <v>32</v>
      </c>
      <c r="J5" s="274">
        <v>15.8</v>
      </c>
      <c r="K5" s="253">
        <v>1</v>
      </c>
      <c r="L5" s="275" t="s">
        <v>780</v>
      </c>
      <c r="M5" s="244">
        <f t="shared" ref="M5:M44" si="0">IF(L5="I",2,IF(L5="II",1.5,IF(L5="III",1,IF(L5="KK",0.5,0))))</f>
        <v>0</v>
      </c>
      <c r="N5" s="303" t="s">
        <v>206</v>
      </c>
      <c r="O5" s="325">
        <f t="shared" ref="O5:O21" si="1">SUMIF($I$5:$I$68,$N5,J$5:J$68)</f>
        <v>10.1</v>
      </c>
      <c r="P5" s="325">
        <f t="shared" ref="P5:P21" si="2">SUMIF($I$5:$I$68,$N5,M$5:M$68)</f>
        <v>0.5</v>
      </c>
      <c r="Q5" s="325">
        <f>O5+P5</f>
        <v>10.6</v>
      </c>
      <c r="R5" s="325">
        <f>ROUND(Q5/U5,2)</f>
        <v>10.6</v>
      </c>
      <c r="S5" s="325">
        <f>RANK(R5,R$5:R$21)</f>
        <v>8</v>
      </c>
      <c r="U5" s="253">
        <f>COUNTIF($I$5:$I$68,$N5)</f>
        <v>1</v>
      </c>
    </row>
    <row r="6" spans="1:21">
      <c r="A6" s="157">
        <v>2</v>
      </c>
      <c r="B6" s="48" t="s">
        <v>1150</v>
      </c>
      <c r="C6" s="161" t="s">
        <v>870</v>
      </c>
      <c r="D6" s="162" t="s">
        <v>595</v>
      </c>
      <c r="E6" s="160">
        <v>8.5</v>
      </c>
      <c r="F6" s="71" t="s">
        <v>29</v>
      </c>
      <c r="G6" s="71" t="s">
        <v>30</v>
      </c>
      <c r="H6" s="72" t="s">
        <v>1149</v>
      </c>
      <c r="I6" s="6" t="s">
        <v>58</v>
      </c>
      <c r="J6" s="274">
        <v>13.95</v>
      </c>
      <c r="K6" s="253">
        <v>2</v>
      </c>
      <c r="L6" s="275" t="s">
        <v>19</v>
      </c>
      <c r="M6" s="244">
        <f t="shared" si="0"/>
        <v>1.5</v>
      </c>
      <c r="N6" s="303" t="s">
        <v>93</v>
      </c>
      <c r="O6" s="325">
        <f t="shared" si="1"/>
        <v>7.5</v>
      </c>
      <c r="P6" s="325">
        <f t="shared" si="2"/>
        <v>0</v>
      </c>
      <c r="Q6" s="325">
        <f t="shared" ref="Q6:Q21" si="3">O6+P6</f>
        <v>7.5</v>
      </c>
      <c r="R6" s="325">
        <f t="shared" ref="R6:R21" si="4">ROUND(Q6/U6,2)</f>
        <v>3.75</v>
      </c>
      <c r="S6" s="325">
        <f t="shared" ref="S6:S21" si="5">RANK(R6,R$5:R$21)</f>
        <v>17</v>
      </c>
      <c r="U6" s="253">
        <f t="shared" ref="U6:U21" si="6">COUNTIF($I$5:$I$68,$N6)</f>
        <v>2</v>
      </c>
    </row>
    <row r="7" spans="1:21">
      <c r="A7" s="157">
        <v>3</v>
      </c>
      <c r="B7" s="48" t="s">
        <v>700</v>
      </c>
      <c r="C7" s="158" t="s">
        <v>1151</v>
      </c>
      <c r="D7" s="159" t="s">
        <v>42</v>
      </c>
      <c r="E7" s="160">
        <v>8.1999999999999993</v>
      </c>
      <c r="F7" s="71" t="s">
        <v>29</v>
      </c>
      <c r="G7" s="71" t="s">
        <v>30</v>
      </c>
      <c r="H7" s="72" t="s">
        <v>1149</v>
      </c>
      <c r="I7" s="6" t="s">
        <v>117</v>
      </c>
      <c r="J7" s="274">
        <v>13.75</v>
      </c>
      <c r="K7" s="253">
        <v>3</v>
      </c>
      <c r="L7" s="275" t="s">
        <v>19</v>
      </c>
      <c r="M7" s="244">
        <f t="shared" si="0"/>
        <v>1.5</v>
      </c>
      <c r="N7" s="303" t="s">
        <v>182</v>
      </c>
      <c r="O7" s="325">
        <f t="shared" si="1"/>
        <v>32.700000000000003</v>
      </c>
      <c r="P7" s="325">
        <f t="shared" si="2"/>
        <v>2</v>
      </c>
      <c r="Q7" s="325">
        <f t="shared" si="3"/>
        <v>34.700000000000003</v>
      </c>
      <c r="R7" s="325">
        <f t="shared" si="4"/>
        <v>11.57</v>
      </c>
      <c r="S7" s="325">
        <f t="shared" si="5"/>
        <v>6</v>
      </c>
      <c r="U7" s="253">
        <f t="shared" si="6"/>
        <v>3</v>
      </c>
    </row>
    <row r="8" spans="1:21">
      <c r="A8" s="157">
        <v>4</v>
      </c>
      <c r="B8" s="48" t="s">
        <v>1137</v>
      </c>
      <c r="C8" s="161" t="s">
        <v>1152</v>
      </c>
      <c r="D8" s="162" t="s">
        <v>132</v>
      </c>
      <c r="E8" s="160">
        <v>8.5</v>
      </c>
      <c r="F8" s="71" t="s">
        <v>53</v>
      </c>
      <c r="G8" s="71" t="s">
        <v>30</v>
      </c>
      <c r="H8" s="72" t="s">
        <v>1149</v>
      </c>
      <c r="I8" s="6" t="s">
        <v>105</v>
      </c>
      <c r="J8" s="274">
        <v>13.3</v>
      </c>
      <c r="K8" s="253">
        <v>4</v>
      </c>
      <c r="L8" s="275" t="s">
        <v>19</v>
      </c>
      <c r="M8" s="244">
        <f t="shared" si="0"/>
        <v>1.5</v>
      </c>
      <c r="N8" s="303" t="s">
        <v>230</v>
      </c>
      <c r="O8" s="325">
        <f t="shared" si="1"/>
        <v>14.25</v>
      </c>
      <c r="P8" s="325">
        <f t="shared" si="2"/>
        <v>0</v>
      </c>
      <c r="Q8" s="325">
        <f t="shared" si="3"/>
        <v>14.25</v>
      </c>
      <c r="R8" s="325">
        <f t="shared" si="4"/>
        <v>4.75</v>
      </c>
      <c r="S8" s="325">
        <f t="shared" si="5"/>
        <v>16</v>
      </c>
      <c r="U8" s="253">
        <f t="shared" si="6"/>
        <v>3</v>
      </c>
    </row>
    <row r="9" spans="1:21">
      <c r="A9" s="157">
        <v>5</v>
      </c>
      <c r="B9" s="49" t="s">
        <v>596</v>
      </c>
      <c r="C9" s="158" t="s">
        <v>640</v>
      </c>
      <c r="D9" s="159" t="s">
        <v>333</v>
      </c>
      <c r="E9" s="163">
        <v>8.1</v>
      </c>
      <c r="F9" s="103" t="s">
        <v>53</v>
      </c>
      <c r="G9" s="103" t="s">
        <v>30</v>
      </c>
      <c r="H9" s="104" t="s">
        <v>1149</v>
      </c>
      <c r="I9" s="6" t="s">
        <v>100</v>
      </c>
      <c r="J9" s="274">
        <v>13.25</v>
      </c>
      <c r="K9" s="253">
        <v>5</v>
      </c>
      <c r="L9" s="275" t="s">
        <v>20</v>
      </c>
      <c r="M9" s="244">
        <f t="shared" si="0"/>
        <v>1</v>
      </c>
      <c r="N9" s="303" t="s">
        <v>74</v>
      </c>
      <c r="O9" s="325">
        <f t="shared" si="1"/>
        <v>33.700000000000003</v>
      </c>
      <c r="P9" s="325">
        <f t="shared" si="2"/>
        <v>2</v>
      </c>
      <c r="Q9" s="325">
        <f t="shared" si="3"/>
        <v>35.700000000000003</v>
      </c>
      <c r="R9" s="325">
        <f t="shared" si="4"/>
        <v>11.9</v>
      </c>
      <c r="S9" s="325">
        <f t="shared" si="5"/>
        <v>5</v>
      </c>
      <c r="U9" s="253">
        <f t="shared" si="6"/>
        <v>3</v>
      </c>
    </row>
    <row r="10" spans="1:21">
      <c r="A10" s="157">
        <v>6</v>
      </c>
      <c r="B10" s="48" t="s">
        <v>981</v>
      </c>
      <c r="C10" s="161" t="s">
        <v>1153</v>
      </c>
      <c r="D10" s="162" t="s">
        <v>548</v>
      </c>
      <c r="E10" s="160">
        <v>8.1</v>
      </c>
      <c r="F10" s="71" t="s">
        <v>29</v>
      </c>
      <c r="G10" s="71" t="s">
        <v>30</v>
      </c>
      <c r="H10" s="72" t="s">
        <v>1149</v>
      </c>
      <c r="I10" s="6" t="s">
        <v>167</v>
      </c>
      <c r="J10" s="274">
        <v>13.05</v>
      </c>
      <c r="K10" s="253">
        <v>6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20.549999999999997</v>
      </c>
      <c r="P10" s="325">
        <f t="shared" si="2"/>
        <v>0</v>
      </c>
      <c r="Q10" s="325">
        <f t="shared" si="3"/>
        <v>20.549999999999997</v>
      </c>
      <c r="R10" s="325">
        <f t="shared" si="4"/>
        <v>5.14</v>
      </c>
      <c r="S10" s="325">
        <f t="shared" si="5"/>
        <v>15</v>
      </c>
      <c r="U10" s="253">
        <f t="shared" si="6"/>
        <v>4</v>
      </c>
    </row>
    <row r="11" spans="1:21">
      <c r="A11" s="157">
        <v>7</v>
      </c>
      <c r="B11" s="48" t="s">
        <v>576</v>
      </c>
      <c r="C11" s="158" t="s">
        <v>1154</v>
      </c>
      <c r="D11" s="159" t="s">
        <v>1155</v>
      </c>
      <c r="E11" s="160">
        <v>8.3000000000000007</v>
      </c>
      <c r="F11" s="71" t="s">
        <v>29</v>
      </c>
      <c r="G11" s="71" t="s">
        <v>30</v>
      </c>
      <c r="H11" s="72" t="s">
        <v>1149</v>
      </c>
      <c r="I11" s="6" t="s">
        <v>32</v>
      </c>
      <c r="J11" s="274">
        <v>12.8</v>
      </c>
      <c r="K11" s="253">
        <v>7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31.450000000000003</v>
      </c>
      <c r="P11" s="325">
        <f t="shared" si="2"/>
        <v>1.5</v>
      </c>
      <c r="Q11" s="325">
        <f t="shared" si="3"/>
        <v>32.950000000000003</v>
      </c>
      <c r="R11" s="325">
        <f t="shared" si="4"/>
        <v>10.98</v>
      </c>
      <c r="S11" s="325">
        <f t="shared" si="5"/>
        <v>7</v>
      </c>
      <c r="U11" s="253">
        <f t="shared" si="6"/>
        <v>3</v>
      </c>
    </row>
    <row r="12" spans="1:21">
      <c r="A12" s="157">
        <v>8</v>
      </c>
      <c r="B12" s="5" t="s">
        <v>89</v>
      </c>
      <c r="C12" s="6" t="s">
        <v>640</v>
      </c>
      <c r="D12" s="69" t="s">
        <v>1157</v>
      </c>
      <c r="E12" s="70">
        <v>8.4</v>
      </c>
      <c r="F12" s="71" t="s">
        <v>72</v>
      </c>
      <c r="G12" s="71" t="s">
        <v>30</v>
      </c>
      <c r="H12" s="72" t="s">
        <v>1149</v>
      </c>
      <c r="I12" s="6" t="s">
        <v>74</v>
      </c>
      <c r="J12" s="274">
        <v>12.55</v>
      </c>
      <c r="K12" s="253">
        <v>8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48.35</v>
      </c>
      <c r="P12" s="325">
        <f t="shared" si="2"/>
        <v>2</v>
      </c>
      <c r="Q12" s="325">
        <f t="shared" si="3"/>
        <v>50.35</v>
      </c>
      <c r="R12" s="325">
        <f t="shared" si="4"/>
        <v>10.07</v>
      </c>
      <c r="S12" s="325">
        <f t="shared" si="5"/>
        <v>11</v>
      </c>
      <c r="U12" s="253">
        <f t="shared" si="6"/>
        <v>5</v>
      </c>
    </row>
    <row r="13" spans="1:21">
      <c r="A13" s="157">
        <v>9</v>
      </c>
      <c r="B13" s="5" t="s">
        <v>208</v>
      </c>
      <c r="C13" s="6" t="s">
        <v>1158</v>
      </c>
      <c r="D13" s="69" t="s">
        <v>275</v>
      </c>
      <c r="E13" s="70">
        <v>8.3000000000000007</v>
      </c>
      <c r="F13" s="71" t="s">
        <v>29</v>
      </c>
      <c r="G13" s="71" t="s">
        <v>30</v>
      </c>
      <c r="H13" s="72" t="s">
        <v>1149</v>
      </c>
      <c r="I13" s="6" t="s">
        <v>182</v>
      </c>
      <c r="J13" s="274">
        <v>12.5</v>
      </c>
      <c r="K13" s="253">
        <v>9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20.849999999999998</v>
      </c>
      <c r="P13" s="325">
        <f t="shared" si="2"/>
        <v>0</v>
      </c>
      <c r="Q13" s="325">
        <f t="shared" si="3"/>
        <v>20.849999999999998</v>
      </c>
      <c r="R13" s="325">
        <f t="shared" si="4"/>
        <v>5.21</v>
      </c>
      <c r="S13" s="325">
        <f t="shared" si="5"/>
        <v>14</v>
      </c>
      <c r="U13" s="253">
        <f t="shared" si="6"/>
        <v>4</v>
      </c>
    </row>
    <row r="14" spans="1:21">
      <c r="A14" s="157">
        <v>10</v>
      </c>
      <c r="B14" s="48" t="s">
        <v>622</v>
      </c>
      <c r="C14" s="158" t="s">
        <v>1159</v>
      </c>
      <c r="D14" s="159" t="s">
        <v>1160</v>
      </c>
      <c r="E14" s="160">
        <v>8.1</v>
      </c>
      <c r="F14" s="71" t="s">
        <v>72</v>
      </c>
      <c r="G14" s="71" t="s">
        <v>30</v>
      </c>
      <c r="H14" s="72" t="s">
        <v>1149</v>
      </c>
      <c r="I14" s="6" t="s">
        <v>100</v>
      </c>
      <c r="J14" s="274">
        <v>11.65</v>
      </c>
      <c r="K14" s="253">
        <v>10</v>
      </c>
      <c r="L14" s="275" t="s">
        <v>20</v>
      </c>
      <c r="M14" s="244">
        <f t="shared" si="0"/>
        <v>1</v>
      </c>
      <c r="N14" s="303" t="s">
        <v>105</v>
      </c>
      <c r="O14" s="325">
        <f t="shared" si="1"/>
        <v>59.000000000000007</v>
      </c>
      <c r="P14" s="325">
        <f t="shared" si="2"/>
        <v>3</v>
      </c>
      <c r="Q14" s="325">
        <f t="shared" si="3"/>
        <v>62.000000000000007</v>
      </c>
      <c r="R14" s="325">
        <f t="shared" si="4"/>
        <v>10.33</v>
      </c>
      <c r="S14" s="325">
        <f t="shared" si="5"/>
        <v>9</v>
      </c>
      <c r="U14" s="253">
        <f t="shared" si="6"/>
        <v>6</v>
      </c>
    </row>
    <row r="15" spans="1:21">
      <c r="A15" s="157">
        <v>11</v>
      </c>
      <c r="B15" s="5" t="s">
        <v>635</v>
      </c>
      <c r="C15" s="6" t="s">
        <v>1161</v>
      </c>
      <c r="D15" s="105" t="s">
        <v>186</v>
      </c>
      <c r="E15" s="160">
        <v>8.1</v>
      </c>
      <c r="F15" s="71" t="s">
        <v>29</v>
      </c>
      <c r="G15" s="71" t="s">
        <v>30</v>
      </c>
      <c r="H15" s="72" t="s">
        <v>1149</v>
      </c>
      <c r="I15" s="6" t="s">
        <v>122</v>
      </c>
      <c r="J15" s="274">
        <v>11.5</v>
      </c>
      <c r="K15" s="253">
        <v>11</v>
      </c>
      <c r="L15" s="275" t="s">
        <v>20</v>
      </c>
      <c r="M15" s="244">
        <f t="shared" si="0"/>
        <v>1</v>
      </c>
      <c r="N15" s="303" t="s">
        <v>117</v>
      </c>
      <c r="O15" s="325">
        <f t="shared" si="1"/>
        <v>24.55</v>
      </c>
      <c r="P15" s="325">
        <f t="shared" si="2"/>
        <v>2</v>
      </c>
      <c r="Q15" s="325">
        <f t="shared" si="3"/>
        <v>26.55</v>
      </c>
      <c r="R15" s="325">
        <f t="shared" si="4"/>
        <v>13.28</v>
      </c>
      <c r="S15" s="325">
        <f t="shared" si="5"/>
        <v>2</v>
      </c>
      <c r="U15" s="253">
        <f t="shared" si="6"/>
        <v>2</v>
      </c>
    </row>
    <row r="16" spans="1:21">
      <c r="A16" s="157">
        <v>12</v>
      </c>
      <c r="B16" s="5" t="s">
        <v>26</v>
      </c>
      <c r="C16" s="6" t="s">
        <v>1162</v>
      </c>
      <c r="D16" s="69" t="s">
        <v>1163</v>
      </c>
      <c r="E16" s="70">
        <v>8.1</v>
      </c>
      <c r="F16" s="71" t="s">
        <v>72</v>
      </c>
      <c r="G16" s="71" t="s">
        <v>30</v>
      </c>
      <c r="H16" s="72" t="s">
        <v>1149</v>
      </c>
      <c r="I16" s="6" t="s">
        <v>74</v>
      </c>
      <c r="J16" s="274">
        <v>11.45</v>
      </c>
      <c r="K16" s="253">
        <v>12</v>
      </c>
      <c r="L16" s="275" t="s">
        <v>20</v>
      </c>
      <c r="M16" s="244">
        <f t="shared" si="0"/>
        <v>1</v>
      </c>
      <c r="N16" s="303" t="s">
        <v>100</v>
      </c>
      <c r="O16" s="325">
        <f t="shared" si="1"/>
        <v>35.099999999999994</v>
      </c>
      <c r="P16" s="325">
        <f t="shared" si="2"/>
        <v>2.5</v>
      </c>
      <c r="Q16" s="325">
        <f t="shared" si="3"/>
        <v>37.599999999999994</v>
      </c>
      <c r="R16" s="325">
        <f t="shared" si="4"/>
        <v>12.53</v>
      </c>
      <c r="S16" s="325">
        <f t="shared" si="5"/>
        <v>3</v>
      </c>
      <c r="U16" s="253">
        <f t="shared" si="6"/>
        <v>3</v>
      </c>
    </row>
    <row r="17" spans="1:21">
      <c r="A17" s="157">
        <v>13</v>
      </c>
      <c r="B17" s="48" t="s">
        <v>1044</v>
      </c>
      <c r="C17" s="161" t="s">
        <v>1165</v>
      </c>
      <c r="D17" s="162" t="s">
        <v>52</v>
      </c>
      <c r="E17" s="160">
        <v>8.5</v>
      </c>
      <c r="F17" s="71" t="s">
        <v>29</v>
      </c>
      <c r="G17" s="71" t="s">
        <v>30</v>
      </c>
      <c r="H17" s="72" t="s">
        <v>1149</v>
      </c>
      <c r="I17" s="6" t="s">
        <v>105</v>
      </c>
      <c r="J17" s="274">
        <v>11.2</v>
      </c>
      <c r="K17" s="253">
        <v>13</v>
      </c>
      <c r="L17" s="275" t="s">
        <v>20</v>
      </c>
      <c r="M17" s="244">
        <f t="shared" si="0"/>
        <v>1</v>
      </c>
      <c r="N17" s="304" t="s">
        <v>32</v>
      </c>
      <c r="O17" s="325">
        <f t="shared" si="1"/>
        <v>39.6</v>
      </c>
      <c r="P17" s="325">
        <f t="shared" si="2"/>
        <v>2</v>
      </c>
      <c r="Q17" s="325">
        <f t="shared" si="3"/>
        <v>41.6</v>
      </c>
      <c r="R17" s="325">
        <f t="shared" si="4"/>
        <v>13.87</v>
      </c>
      <c r="S17" s="325">
        <f t="shared" si="5"/>
        <v>1</v>
      </c>
      <c r="U17" s="253">
        <f t="shared" si="6"/>
        <v>3</v>
      </c>
    </row>
    <row r="18" spans="1:21">
      <c r="A18" s="157">
        <v>14</v>
      </c>
      <c r="B18" s="48" t="s">
        <v>615</v>
      </c>
      <c r="C18" s="158" t="s">
        <v>1166</v>
      </c>
      <c r="D18" s="159" t="s">
        <v>278</v>
      </c>
      <c r="E18" s="160">
        <v>8.3000000000000007</v>
      </c>
      <c r="F18" s="71" t="s">
        <v>29</v>
      </c>
      <c r="G18" s="71" t="s">
        <v>30</v>
      </c>
      <c r="H18" s="72" t="s">
        <v>1149</v>
      </c>
      <c r="I18" s="6" t="s">
        <v>32</v>
      </c>
      <c r="J18" s="274">
        <v>11</v>
      </c>
      <c r="K18" s="253">
        <v>14</v>
      </c>
      <c r="L18" s="275" t="s">
        <v>20</v>
      </c>
      <c r="M18" s="244">
        <f t="shared" si="0"/>
        <v>1</v>
      </c>
      <c r="N18" s="303" t="s">
        <v>172</v>
      </c>
      <c r="O18" s="325">
        <f t="shared" si="1"/>
        <v>19.649999999999999</v>
      </c>
      <c r="P18" s="325">
        <f t="shared" si="2"/>
        <v>0.5</v>
      </c>
      <c r="Q18" s="325">
        <f t="shared" si="3"/>
        <v>20.149999999999999</v>
      </c>
      <c r="R18" s="325">
        <f t="shared" si="4"/>
        <v>10.08</v>
      </c>
      <c r="S18" s="325">
        <f t="shared" si="5"/>
        <v>10</v>
      </c>
      <c r="U18" s="253">
        <f t="shared" si="6"/>
        <v>2</v>
      </c>
    </row>
    <row r="19" spans="1:21">
      <c r="A19" s="157">
        <v>15</v>
      </c>
      <c r="B19" s="48" t="s">
        <v>620</v>
      </c>
      <c r="C19" s="158" t="s">
        <v>1167</v>
      </c>
      <c r="D19" s="159" t="s">
        <v>466</v>
      </c>
      <c r="E19" s="160">
        <v>8.3000000000000007</v>
      </c>
      <c r="F19" s="71" t="s">
        <v>29</v>
      </c>
      <c r="G19" s="71" t="s">
        <v>30</v>
      </c>
      <c r="H19" s="72" t="s">
        <v>1149</v>
      </c>
      <c r="I19" s="6" t="s">
        <v>172</v>
      </c>
      <c r="J19" s="274">
        <v>10.95</v>
      </c>
      <c r="K19" s="253">
        <v>15</v>
      </c>
      <c r="L19" s="275" t="s">
        <v>21</v>
      </c>
      <c r="M19" s="244">
        <f t="shared" si="0"/>
        <v>0.5</v>
      </c>
      <c r="N19" s="303" t="s">
        <v>133</v>
      </c>
      <c r="O19" s="325">
        <f t="shared" si="1"/>
        <v>16.45</v>
      </c>
      <c r="P19" s="325">
        <f t="shared" si="2"/>
        <v>0.5</v>
      </c>
      <c r="Q19" s="325">
        <f t="shared" si="3"/>
        <v>16.95</v>
      </c>
      <c r="R19" s="325">
        <f t="shared" si="4"/>
        <v>8.48</v>
      </c>
      <c r="S19" s="325">
        <f t="shared" si="5"/>
        <v>13</v>
      </c>
      <c r="U19" s="253">
        <f t="shared" si="6"/>
        <v>2</v>
      </c>
    </row>
    <row r="20" spans="1:21">
      <c r="A20" s="157">
        <v>16</v>
      </c>
      <c r="B20" s="48" t="s">
        <v>1168</v>
      </c>
      <c r="C20" s="161" t="s">
        <v>1169</v>
      </c>
      <c r="D20" s="162" t="s">
        <v>423</v>
      </c>
      <c r="E20" s="160">
        <v>8.1</v>
      </c>
      <c r="F20" s="71" t="s">
        <v>29</v>
      </c>
      <c r="G20" s="71" t="s">
        <v>30</v>
      </c>
      <c r="H20" s="72" t="s">
        <v>1149</v>
      </c>
      <c r="I20" s="6" t="s">
        <v>105</v>
      </c>
      <c r="J20" s="274">
        <v>10.95</v>
      </c>
      <c r="K20" s="253">
        <v>15</v>
      </c>
      <c r="L20" s="275" t="s">
        <v>21</v>
      </c>
      <c r="M20" s="244">
        <f t="shared" si="0"/>
        <v>0.5</v>
      </c>
      <c r="N20" s="304" t="s">
        <v>54</v>
      </c>
      <c r="O20" s="325">
        <f t="shared" si="1"/>
        <v>16.95</v>
      </c>
      <c r="P20" s="325">
        <f t="shared" si="2"/>
        <v>0.5</v>
      </c>
      <c r="Q20" s="325">
        <f t="shared" si="3"/>
        <v>17.45</v>
      </c>
      <c r="R20" s="325">
        <f t="shared" si="4"/>
        <v>8.73</v>
      </c>
      <c r="S20" s="325">
        <f t="shared" si="5"/>
        <v>12</v>
      </c>
      <c r="U20" s="253">
        <f t="shared" si="6"/>
        <v>2</v>
      </c>
    </row>
    <row r="21" spans="1:21">
      <c r="A21" s="164">
        <v>1</v>
      </c>
      <c r="B21" s="48" t="s">
        <v>710</v>
      </c>
      <c r="C21" s="158" t="s">
        <v>1170</v>
      </c>
      <c r="D21" s="159" t="s">
        <v>1063</v>
      </c>
      <c r="E21" s="160">
        <v>8.1999999999999993</v>
      </c>
      <c r="F21" s="71" t="s">
        <v>29</v>
      </c>
      <c r="G21" s="71" t="s">
        <v>30</v>
      </c>
      <c r="H21" s="72" t="s">
        <v>1149</v>
      </c>
      <c r="I21" s="6" t="s">
        <v>117</v>
      </c>
      <c r="J21" s="274">
        <v>10.8</v>
      </c>
      <c r="K21" s="253">
        <v>17</v>
      </c>
      <c r="L21" s="275" t="s">
        <v>21</v>
      </c>
      <c r="M21" s="244">
        <f t="shared" si="0"/>
        <v>0.5</v>
      </c>
      <c r="N21" s="303" t="s">
        <v>122</v>
      </c>
      <c r="O21" s="325">
        <f t="shared" si="1"/>
        <v>11.5</v>
      </c>
      <c r="P21" s="325">
        <f t="shared" si="2"/>
        <v>1</v>
      </c>
      <c r="Q21" s="325">
        <f t="shared" si="3"/>
        <v>12.5</v>
      </c>
      <c r="R21" s="325">
        <f t="shared" si="4"/>
        <v>12.5</v>
      </c>
      <c r="S21" s="325">
        <f t="shared" si="5"/>
        <v>4</v>
      </c>
      <c r="U21" s="253">
        <f t="shared" si="6"/>
        <v>1</v>
      </c>
    </row>
    <row r="22" spans="1:21">
      <c r="A22" s="164">
        <v>2</v>
      </c>
      <c r="B22" s="48" t="s">
        <v>1100</v>
      </c>
      <c r="C22" s="161" t="s">
        <v>1171</v>
      </c>
      <c r="D22" s="162" t="s">
        <v>212</v>
      </c>
      <c r="E22" s="160">
        <v>8.1</v>
      </c>
      <c r="F22" s="71" t="s">
        <v>29</v>
      </c>
      <c r="G22" s="71" t="s">
        <v>30</v>
      </c>
      <c r="H22" s="72" t="s">
        <v>1149</v>
      </c>
      <c r="I22" s="6" t="s">
        <v>167</v>
      </c>
      <c r="J22" s="274">
        <v>10.65</v>
      </c>
      <c r="K22" s="253">
        <v>18</v>
      </c>
      <c r="L22" s="275" t="s">
        <v>21</v>
      </c>
      <c r="M22" s="244">
        <f t="shared" si="0"/>
        <v>0.5</v>
      </c>
      <c r="N22" s="302"/>
    </row>
    <row r="23" spans="1:21">
      <c r="A23" s="164">
        <v>3</v>
      </c>
      <c r="B23" s="49" t="s">
        <v>677</v>
      </c>
      <c r="C23" s="158" t="s">
        <v>1173</v>
      </c>
      <c r="D23" s="159" t="s">
        <v>66</v>
      </c>
      <c r="E23" s="163">
        <v>8.1999999999999993</v>
      </c>
      <c r="F23" s="103" t="s">
        <v>29</v>
      </c>
      <c r="G23" s="103" t="s">
        <v>30</v>
      </c>
      <c r="H23" s="104" t="s">
        <v>1149</v>
      </c>
      <c r="I23" s="6" t="s">
        <v>54</v>
      </c>
      <c r="J23" s="274">
        <v>10.4</v>
      </c>
      <c r="K23" s="253">
        <v>19</v>
      </c>
      <c r="L23" s="275" t="s">
        <v>21</v>
      </c>
      <c r="M23" s="244">
        <f t="shared" si="0"/>
        <v>0.5</v>
      </c>
      <c r="N23" s="302"/>
    </row>
    <row r="24" spans="1:21">
      <c r="A24" s="164">
        <v>4</v>
      </c>
      <c r="B24" s="5" t="s">
        <v>139</v>
      </c>
      <c r="C24" s="6" t="s">
        <v>928</v>
      </c>
      <c r="D24" s="69" t="s">
        <v>1174</v>
      </c>
      <c r="E24" s="70">
        <v>8.3000000000000007</v>
      </c>
      <c r="F24" s="71" t="s">
        <v>29</v>
      </c>
      <c r="G24" s="71" t="s">
        <v>30</v>
      </c>
      <c r="H24" s="72" t="s">
        <v>1149</v>
      </c>
      <c r="I24" s="6" t="s">
        <v>182</v>
      </c>
      <c r="J24" s="274">
        <v>10.4</v>
      </c>
      <c r="K24" s="253">
        <v>19</v>
      </c>
      <c r="L24" s="275" t="s">
        <v>21</v>
      </c>
      <c r="M24" s="244">
        <f t="shared" si="0"/>
        <v>0.5</v>
      </c>
      <c r="N24" s="302"/>
    </row>
    <row r="25" spans="1:21" s="248" customFormat="1">
      <c r="A25" s="164">
        <v>5</v>
      </c>
      <c r="B25" s="48" t="s">
        <v>1175</v>
      </c>
      <c r="C25" s="161" t="s">
        <v>1176</v>
      </c>
      <c r="D25" s="162" t="s">
        <v>857</v>
      </c>
      <c r="E25" s="160">
        <v>8.6999999999999993</v>
      </c>
      <c r="F25" s="71" t="s">
        <v>29</v>
      </c>
      <c r="G25" s="71" t="s">
        <v>30</v>
      </c>
      <c r="H25" s="72" t="s">
        <v>1149</v>
      </c>
      <c r="I25" s="6" t="s">
        <v>58</v>
      </c>
      <c r="J25" s="274">
        <v>10.35</v>
      </c>
      <c r="K25" s="253">
        <v>21</v>
      </c>
      <c r="L25" s="275" t="s">
        <v>21</v>
      </c>
      <c r="M25" s="244">
        <f t="shared" si="0"/>
        <v>0.5</v>
      </c>
      <c r="N25" s="302"/>
      <c r="O25" s="322"/>
      <c r="P25" s="322"/>
      <c r="Q25" s="322"/>
      <c r="R25" s="322"/>
      <c r="S25" s="322"/>
      <c r="T25" s="244"/>
      <c r="U25" s="244"/>
    </row>
    <row r="26" spans="1:21">
      <c r="A26" s="164">
        <v>6</v>
      </c>
      <c r="B26" s="48" t="s">
        <v>660</v>
      </c>
      <c r="C26" s="158" t="s">
        <v>669</v>
      </c>
      <c r="D26" s="159" t="s">
        <v>275</v>
      </c>
      <c r="E26" s="160">
        <v>8.1</v>
      </c>
      <c r="F26" s="71" t="s">
        <v>53</v>
      </c>
      <c r="G26" s="71" t="s">
        <v>30</v>
      </c>
      <c r="H26" s="72" t="s">
        <v>1149</v>
      </c>
      <c r="I26" s="6" t="s">
        <v>100</v>
      </c>
      <c r="J26" s="274">
        <v>10.199999999999999</v>
      </c>
      <c r="K26" s="253">
        <v>22</v>
      </c>
      <c r="L26" s="275" t="s">
        <v>21</v>
      </c>
      <c r="M26" s="244">
        <f t="shared" si="0"/>
        <v>0.5</v>
      </c>
      <c r="N26" s="302"/>
    </row>
    <row r="27" spans="1:21">
      <c r="A27" s="164">
        <v>7</v>
      </c>
      <c r="B27" s="5" t="s">
        <v>169</v>
      </c>
      <c r="C27" s="6" t="s">
        <v>407</v>
      </c>
      <c r="D27" s="69" t="s">
        <v>66</v>
      </c>
      <c r="E27" s="70">
        <v>8.1</v>
      </c>
      <c r="F27" s="71" t="s">
        <v>53</v>
      </c>
      <c r="G27" s="71" t="s">
        <v>30</v>
      </c>
      <c r="H27" s="72" t="s">
        <v>1149</v>
      </c>
      <c r="I27" s="6" t="s">
        <v>206</v>
      </c>
      <c r="J27" s="274">
        <v>10.1</v>
      </c>
      <c r="K27" s="253">
        <v>23</v>
      </c>
      <c r="L27" s="275" t="s">
        <v>21</v>
      </c>
      <c r="M27" s="244">
        <f t="shared" si="0"/>
        <v>0.5</v>
      </c>
      <c r="N27" s="302"/>
    </row>
    <row r="28" spans="1:21">
      <c r="A28" s="164">
        <v>8</v>
      </c>
      <c r="B28" s="48" t="s">
        <v>708</v>
      </c>
      <c r="C28" s="158" t="s">
        <v>682</v>
      </c>
      <c r="D28" s="159" t="s">
        <v>141</v>
      </c>
      <c r="E28" s="160">
        <v>8.1</v>
      </c>
      <c r="F28" s="71" t="s">
        <v>29</v>
      </c>
      <c r="G28" s="71" t="s">
        <v>30</v>
      </c>
      <c r="H28" s="72" t="s">
        <v>1149</v>
      </c>
      <c r="I28" s="6" t="s">
        <v>133</v>
      </c>
      <c r="J28" s="274">
        <v>9.9499999999999993</v>
      </c>
      <c r="K28" s="253">
        <v>24</v>
      </c>
      <c r="L28" s="275" t="s">
        <v>21</v>
      </c>
      <c r="M28" s="244">
        <f t="shared" si="0"/>
        <v>0.5</v>
      </c>
      <c r="N28" s="302"/>
    </row>
    <row r="29" spans="1:21">
      <c r="A29" s="164">
        <v>9</v>
      </c>
      <c r="B29" s="5" t="s">
        <v>40</v>
      </c>
      <c r="C29" s="6" t="s">
        <v>1177</v>
      </c>
      <c r="D29" s="69" t="s">
        <v>323</v>
      </c>
      <c r="E29" s="70">
        <v>8.3000000000000007</v>
      </c>
      <c r="F29" s="71" t="s">
        <v>29</v>
      </c>
      <c r="G29" s="71" t="s">
        <v>30</v>
      </c>
      <c r="H29" s="72" t="s">
        <v>1149</v>
      </c>
      <c r="I29" s="6" t="s">
        <v>182</v>
      </c>
      <c r="J29" s="274">
        <v>9.8000000000000007</v>
      </c>
      <c r="K29" s="253">
        <v>25</v>
      </c>
      <c r="L29" s="275" t="s">
        <v>21</v>
      </c>
      <c r="M29" s="244">
        <f t="shared" si="0"/>
        <v>0.5</v>
      </c>
      <c r="N29" s="302"/>
    </row>
    <row r="30" spans="1:21">
      <c r="A30" s="164">
        <v>10</v>
      </c>
      <c r="B30" s="5" t="s">
        <v>145</v>
      </c>
      <c r="C30" s="6" t="s">
        <v>831</v>
      </c>
      <c r="D30" s="69" t="s">
        <v>1054</v>
      </c>
      <c r="E30" s="70">
        <v>8.3000000000000007</v>
      </c>
      <c r="F30" s="71" t="s">
        <v>72</v>
      </c>
      <c r="G30" s="71" t="s">
        <v>73</v>
      </c>
      <c r="H30" s="72" t="s">
        <v>1149</v>
      </c>
      <c r="I30" s="6" t="s">
        <v>74</v>
      </c>
      <c r="J30" s="274">
        <v>9.6999999999999993</v>
      </c>
      <c r="K30" s="253">
        <v>26</v>
      </c>
      <c r="L30" s="275"/>
      <c r="M30" s="244">
        <f t="shared" si="0"/>
        <v>0</v>
      </c>
      <c r="N30" s="302"/>
    </row>
    <row r="31" spans="1:21">
      <c r="A31" s="164">
        <v>11</v>
      </c>
      <c r="B31" s="48" t="s">
        <v>1178</v>
      </c>
      <c r="C31" s="161" t="s">
        <v>599</v>
      </c>
      <c r="D31" s="162" t="s">
        <v>423</v>
      </c>
      <c r="E31" s="160">
        <v>8.1999999999999993</v>
      </c>
      <c r="F31" s="71" t="s">
        <v>29</v>
      </c>
      <c r="G31" s="71" t="s">
        <v>30</v>
      </c>
      <c r="H31" s="72" t="s">
        <v>1149</v>
      </c>
      <c r="I31" s="6" t="s">
        <v>37</v>
      </c>
      <c r="J31" s="274">
        <v>9.5</v>
      </c>
      <c r="K31" s="253">
        <v>27</v>
      </c>
      <c r="L31" s="275"/>
      <c r="M31" s="244">
        <f t="shared" si="0"/>
        <v>0</v>
      </c>
      <c r="N31" s="302"/>
    </row>
    <row r="32" spans="1:21">
      <c r="A32" s="164">
        <v>12</v>
      </c>
      <c r="B32" s="48" t="s">
        <v>1179</v>
      </c>
      <c r="C32" s="161" t="s">
        <v>702</v>
      </c>
      <c r="D32" s="162" t="s">
        <v>423</v>
      </c>
      <c r="E32" s="160">
        <v>8.5</v>
      </c>
      <c r="F32" s="71" t="s">
        <v>29</v>
      </c>
      <c r="G32" s="71" t="s">
        <v>30</v>
      </c>
      <c r="H32" s="72" t="s">
        <v>1149</v>
      </c>
      <c r="I32" s="6" t="s">
        <v>58</v>
      </c>
      <c r="J32" s="274">
        <v>9.4499999999999993</v>
      </c>
      <c r="K32" s="253">
        <v>28</v>
      </c>
      <c r="L32" s="275"/>
      <c r="M32" s="244">
        <f t="shared" si="0"/>
        <v>0</v>
      </c>
      <c r="N32" s="302"/>
    </row>
    <row r="33" spans="1:14">
      <c r="A33" s="164">
        <v>13</v>
      </c>
      <c r="B33" s="48" t="s">
        <v>1180</v>
      </c>
      <c r="C33" s="161" t="s">
        <v>1181</v>
      </c>
      <c r="D33" s="162" t="s">
        <v>234</v>
      </c>
      <c r="E33" s="160">
        <v>8.1</v>
      </c>
      <c r="F33" s="71" t="s">
        <v>53</v>
      </c>
      <c r="G33" s="71" t="s">
        <v>30</v>
      </c>
      <c r="H33" s="72" t="s">
        <v>1149</v>
      </c>
      <c r="I33" s="6" t="s">
        <v>105</v>
      </c>
      <c r="J33" s="274">
        <v>9</v>
      </c>
      <c r="K33" s="253">
        <v>29</v>
      </c>
      <c r="L33" s="275"/>
      <c r="M33" s="244">
        <f t="shared" si="0"/>
        <v>0</v>
      </c>
      <c r="N33" s="302"/>
    </row>
    <row r="34" spans="1:14">
      <c r="A34" s="164">
        <v>14</v>
      </c>
      <c r="B34" s="48" t="s">
        <v>717</v>
      </c>
      <c r="C34" s="158" t="s">
        <v>1182</v>
      </c>
      <c r="D34" s="159" t="s">
        <v>526</v>
      </c>
      <c r="E34" s="160">
        <v>8.3000000000000007</v>
      </c>
      <c r="F34" s="71" t="s">
        <v>29</v>
      </c>
      <c r="G34" s="71" t="s">
        <v>30</v>
      </c>
      <c r="H34" s="72" t="s">
        <v>1149</v>
      </c>
      <c r="I34" s="6" t="s">
        <v>172</v>
      </c>
      <c r="J34" s="274">
        <v>8.6999999999999993</v>
      </c>
      <c r="K34" s="253">
        <v>30</v>
      </c>
      <c r="L34" s="275"/>
      <c r="M34" s="244">
        <f t="shared" si="0"/>
        <v>0</v>
      </c>
      <c r="N34" s="302"/>
    </row>
    <row r="35" spans="1:14">
      <c r="A35" s="164">
        <v>15</v>
      </c>
      <c r="B35" s="48" t="s">
        <v>1184</v>
      </c>
      <c r="C35" s="161" t="s">
        <v>1185</v>
      </c>
      <c r="D35" s="162" t="s">
        <v>674</v>
      </c>
      <c r="E35" s="160">
        <v>8.1</v>
      </c>
      <c r="F35" s="71" t="s">
        <v>29</v>
      </c>
      <c r="G35" s="71" t="s">
        <v>30</v>
      </c>
      <c r="H35" s="72" t="s">
        <v>1149</v>
      </c>
      <c r="I35" s="6" t="s">
        <v>167</v>
      </c>
      <c r="J35" s="274">
        <v>7.75</v>
      </c>
      <c r="K35" s="253">
        <v>31</v>
      </c>
      <c r="L35" s="275"/>
      <c r="M35" s="244">
        <f t="shared" si="0"/>
        <v>0</v>
      </c>
      <c r="N35" s="302"/>
    </row>
    <row r="36" spans="1:14">
      <c r="A36" s="157">
        <v>1</v>
      </c>
      <c r="B36" s="48" t="s">
        <v>861</v>
      </c>
      <c r="C36" s="161" t="s">
        <v>1186</v>
      </c>
      <c r="D36" s="162" t="s">
        <v>175</v>
      </c>
      <c r="E36" s="160">
        <v>8.1999999999999993</v>
      </c>
      <c r="F36" s="71" t="s">
        <v>53</v>
      </c>
      <c r="G36" s="71" t="s">
        <v>30</v>
      </c>
      <c r="H36" s="72" t="s">
        <v>1149</v>
      </c>
      <c r="I36" s="6" t="s">
        <v>105</v>
      </c>
      <c r="J36" s="274">
        <v>7.7</v>
      </c>
      <c r="K36" s="253">
        <v>32</v>
      </c>
      <c r="L36" s="275"/>
      <c r="M36" s="244">
        <f t="shared" si="0"/>
        <v>0</v>
      </c>
      <c r="N36" s="302"/>
    </row>
    <row r="37" spans="1:14">
      <c r="A37" s="157">
        <v>2</v>
      </c>
      <c r="B37" s="49" t="s">
        <v>839</v>
      </c>
      <c r="C37" s="161" t="s">
        <v>1188</v>
      </c>
      <c r="D37" s="162" t="s">
        <v>964</v>
      </c>
      <c r="E37" s="163">
        <v>8.6999999999999993</v>
      </c>
      <c r="F37" s="103" t="s">
        <v>29</v>
      </c>
      <c r="G37" s="103" t="s">
        <v>30</v>
      </c>
      <c r="H37" s="104" t="s">
        <v>1149</v>
      </c>
      <c r="I37" s="6" t="s">
        <v>58</v>
      </c>
      <c r="J37" s="274">
        <v>7.65</v>
      </c>
      <c r="K37" s="253">
        <v>33</v>
      </c>
      <c r="L37" s="275"/>
      <c r="M37" s="244">
        <f t="shared" si="0"/>
        <v>0</v>
      </c>
      <c r="N37" s="302"/>
    </row>
    <row r="38" spans="1:14">
      <c r="A38" s="157">
        <v>3</v>
      </c>
      <c r="B38" s="48" t="s">
        <v>933</v>
      </c>
      <c r="C38" s="161" t="s">
        <v>1148</v>
      </c>
      <c r="D38" s="162" t="s">
        <v>212</v>
      </c>
      <c r="E38" s="160">
        <v>8.5</v>
      </c>
      <c r="F38" s="71" t="s">
        <v>53</v>
      </c>
      <c r="G38" s="71" t="s">
        <v>30</v>
      </c>
      <c r="H38" s="72" t="s">
        <v>1149</v>
      </c>
      <c r="I38" s="6" t="s">
        <v>58</v>
      </c>
      <c r="J38" s="274">
        <v>6.95</v>
      </c>
      <c r="K38" s="253">
        <v>34</v>
      </c>
      <c r="L38" s="275"/>
      <c r="M38" s="244">
        <f t="shared" si="0"/>
        <v>0</v>
      </c>
      <c r="N38" s="302"/>
    </row>
    <row r="39" spans="1:14">
      <c r="A39" s="157">
        <v>4</v>
      </c>
      <c r="B39" s="48" t="s">
        <v>1190</v>
      </c>
      <c r="C39" s="161" t="s">
        <v>1191</v>
      </c>
      <c r="D39" s="162" t="s">
        <v>857</v>
      </c>
      <c r="E39" s="160">
        <v>8.1</v>
      </c>
      <c r="F39" s="71" t="s">
        <v>53</v>
      </c>
      <c r="G39" s="71" t="s">
        <v>30</v>
      </c>
      <c r="H39" s="72" t="s">
        <v>1149</v>
      </c>
      <c r="I39" s="6" t="s">
        <v>105</v>
      </c>
      <c r="J39" s="274">
        <v>6.85</v>
      </c>
      <c r="K39" s="253">
        <v>35</v>
      </c>
      <c r="L39" s="275"/>
      <c r="M39" s="244">
        <f t="shared" si="0"/>
        <v>0</v>
      </c>
      <c r="N39" s="302"/>
    </row>
    <row r="40" spans="1:14">
      <c r="A40" s="157">
        <v>5</v>
      </c>
      <c r="B40" s="48" t="s">
        <v>624</v>
      </c>
      <c r="C40" s="158" t="s">
        <v>984</v>
      </c>
      <c r="D40" s="159" t="s">
        <v>584</v>
      </c>
      <c r="E40" s="160">
        <v>8.3000000000000007</v>
      </c>
      <c r="F40" s="71" t="s">
        <v>53</v>
      </c>
      <c r="G40" s="71" t="s">
        <v>30</v>
      </c>
      <c r="H40" s="72" t="s">
        <v>1149</v>
      </c>
      <c r="I40" s="6" t="s">
        <v>54</v>
      </c>
      <c r="J40" s="274">
        <v>6.55</v>
      </c>
      <c r="K40" s="253">
        <v>36</v>
      </c>
      <c r="L40" s="275"/>
      <c r="M40" s="244">
        <f t="shared" si="0"/>
        <v>0</v>
      </c>
      <c r="N40" s="302"/>
    </row>
    <row r="41" spans="1:14">
      <c r="A41" s="157">
        <v>6</v>
      </c>
      <c r="B41" s="48" t="s">
        <v>750</v>
      </c>
      <c r="C41" s="158" t="s">
        <v>1193</v>
      </c>
      <c r="D41" s="159" t="s">
        <v>567</v>
      </c>
      <c r="E41" s="160">
        <v>8.1</v>
      </c>
      <c r="F41" s="71" t="s">
        <v>53</v>
      </c>
      <c r="G41" s="71" t="s">
        <v>30</v>
      </c>
      <c r="H41" s="72" t="s">
        <v>1149</v>
      </c>
      <c r="I41" s="6" t="s">
        <v>133</v>
      </c>
      <c r="J41" s="274">
        <v>6.5</v>
      </c>
      <c r="K41" s="253">
        <v>37</v>
      </c>
      <c r="L41" s="275"/>
      <c r="M41" s="244">
        <f t="shared" si="0"/>
        <v>0</v>
      </c>
      <c r="N41" s="302"/>
    </row>
    <row r="42" spans="1:14">
      <c r="A42" s="157">
        <v>7</v>
      </c>
      <c r="B42" s="5" t="s">
        <v>130</v>
      </c>
      <c r="C42" s="6" t="s">
        <v>1194</v>
      </c>
      <c r="D42" s="69" t="s">
        <v>234</v>
      </c>
      <c r="E42" s="70">
        <v>8.1</v>
      </c>
      <c r="F42" s="71" t="s">
        <v>53</v>
      </c>
      <c r="G42" s="71" t="s">
        <v>30</v>
      </c>
      <c r="H42" s="72" t="s">
        <v>1149</v>
      </c>
      <c r="I42" s="6" t="s">
        <v>80</v>
      </c>
      <c r="J42" s="274">
        <v>6</v>
      </c>
      <c r="K42" s="253">
        <v>38</v>
      </c>
      <c r="L42" s="275"/>
      <c r="M42" s="244">
        <f t="shared" si="0"/>
        <v>0</v>
      </c>
      <c r="N42" s="302"/>
    </row>
    <row r="43" spans="1:14">
      <c r="A43" s="157">
        <v>8</v>
      </c>
      <c r="B43" s="5" t="s">
        <v>238</v>
      </c>
      <c r="C43" s="6" t="s">
        <v>1195</v>
      </c>
      <c r="D43" s="69" t="s">
        <v>323</v>
      </c>
      <c r="E43" s="70">
        <v>8.1</v>
      </c>
      <c r="F43" s="71" t="s">
        <v>53</v>
      </c>
      <c r="G43" s="71" t="s">
        <v>30</v>
      </c>
      <c r="H43" s="72" t="s">
        <v>1149</v>
      </c>
      <c r="I43" s="6" t="s">
        <v>80</v>
      </c>
      <c r="J43" s="274">
        <v>5.9</v>
      </c>
      <c r="K43" s="253">
        <v>39</v>
      </c>
      <c r="L43" s="275"/>
      <c r="M43" s="244">
        <f t="shared" si="0"/>
        <v>0</v>
      </c>
      <c r="N43" s="302"/>
    </row>
    <row r="44" spans="1:14">
      <c r="A44" s="157">
        <v>9</v>
      </c>
      <c r="B44" s="5" t="s">
        <v>50</v>
      </c>
      <c r="C44" s="6" t="s">
        <v>702</v>
      </c>
      <c r="D44" s="69" t="s">
        <v>275</v>
      </c>
      <c r="E44" s="70">
        <v>8.1</v>
      </c>
      <c r="F44" s="71" t="s">
        <v>53</v>
      </c>
      <c r="G44" s="71" t="s">
        <v>30</v>
      </c>
      <c r="H44" s="72" t="s">
        <v>1149</v>
      </c>
      <c r="I44" s="6" t="s">
        <v>230</v>
      </c>
      <c r="J44" s="274">
        <v>5.25</v>
      </c>
      <c r="K44" s="253">
        <v>40</v>
      </c>
      <c r="L44" s="275"/>
      <c r="M44" s="244">
        <f t="shared" si="0"/>
        <v>0</v>
      </c>
      <c r="N44" s="302"/>
    </row>
    <row r="45" spans="1:14">
      <c r="A45" s="157">
        <v>10</v>
      </c>
      <c r="B45" s="48" t="s">
        <v>1006</v>
      </c>
      <c r="C45" s="161" t="s">
        <v>1196</v>
      </c>
      <c r="D45" s="162" t="s">
        <v>674</v>
      </c>
      <c r="E45" s="160">
        <v>8.4</v>
      </c>
      <c r="F45" s="71" t="s">
        <v>29</v>
      </c>
      <c r="G45" s="71" t="s">
        <v>30</v>
      </c>
      <c r="H45" s="72" t="s">
        <v>1149</v>
      </c>
      <c r="I45" s="6" t="s">
        <v>37</v>
      </c>
      <c r="J45" s="274">
        <v>5.2</v>
      </c>
      <c r="K45" s="253">
        <v>41</v>
      </c>
      <c r="L45" s="275"/>
      <c r="M45" s="295"/>
      <c r="N45" s="302"/>
    </row>
    <row r="46" spans="1:14">
      <c r="A46" s="157">
        <v>11</v>
      </c>
      <c r="B46" s="5" t="s">
        <v>114</v>
      </c>
      <c r="C46" s="6" t="s">
        <v>1197</v>
      </c>
      <c r="D46" s="69" t="s">
        <v>364</v>
      </c>
      <c r="E46" s="70">
        <v>8.1</v>
      </c>
      <c r="F46" s="71" t="s">
        <v>53</v>
      </c>
      <c r="G46" s="71" t="s">
        <v>30</v>
      </c>
      <c r="H46" s="72" t="s">
        <v>1149</v>
      </c>
      <c r="I46" s="6" t="s">
        <v>230</v>
      </c>
      <c r="J46" s="274">
        <v>5</v>
      </c>
      <c r="K46" s="253">
        <v>42</v>
      </c>
      <c r="L46" s="275"/>
      <c r="M46" s="295"/>
      <c r="N46" s="302"/>
    </row>
    <row r="47" spans="1:14">
      <c r="A47" s="157">
        <v>12</v>
      </c>
      <c r="B47" s="5" t="s">
        <v>119</v>
      </c>
      <c r="C47" s="6" t="s">
        <v>1090</v>
      </c>
      <c r="D47" s="69" t="s">
        <v>366</v>
      </c>
      <c r="E47" s="70">
        <v>8.1</v>
      </c>
      <c r="F47" s="71" t="s">
        <v>53</v>
      </c>
      <c r="G47" s="71" t="s">
        <v>30</v>
      </c>
      <c r="H47" s="72" t="s">
        <v>1149</v>
      </c>
      <c r="I47" s="6" t="s">
        <v>80</v>
      </c>
      <c r="J47" s="274">
        <v>5</v>
      </c>
      <c r="K47" s="253">
        <v>42</v>
      </c>
      <c r="L47" s="275"/>
      <c r="M47" s="295"/>
      <c r="N47" s="302"/>
    </row>
    <row r="48" spans="1:14">
      <c r="A48" s="157">
        <v>13</v>
      </c>
      <c r="B48" s="5" t="s">
        <v>223</v>
      </c>
      <c r="C48" s="6" t="s">
        <v>1198</v>
      </c>
      <c r="D48" s="69" t="s">
        <v>175</v>
      </c>
      <c r="E48" s="70">
        <v>8.1</v>
      </c>
      <c r="F48" s="71" t="s">
        <v>29</v>
      </c>
      <c r="G48" s="71" t="s">
        <v>164</v>
      </c>
      <c r="H48" s="72" t="s">
        <v>1149</v>
      </c>
      <c r="I48" s="6" t="s">
        <v>93</v>
      </c>
      <c r="J48" s="274">
        <v>5</v>
      </c>
      <c r="K48" s="253">
        <v>42</v>
      </c>
      <c r="L48" s="275"/>
      <c r="M48" s="295"/>
      <c r="N48" s="302"/>
    </row>
    <row r="49" spans="1:14">
      <c r="A49" s="157">
        <v>14</v>
      </c>
      <c r="B49" s="5" t="s">
        <v>177</v>
      </c>
      <c r="C49" s="6" t="s">
        <v>1200</v>
      </c>
      <c r="D49" s="69" t="s">
        <v>1201</v>
      </c>
      <c r="E49" s="70">
        <v>8.1</v>
      </c>
      <c r="F49" s="71" t="s">
        <v>53</v>
      </c>
      <c r="G49" s="71" t="s">
        <v>30</v>
      </c>
      <c r="H49" s="72" t="s">
        <v>1149</v>
      </c>
      <c r="I49" s="6" t="s">
        <v>230</v>
      </c>
      <c r="J49" s="274">
        <v>4</v>
      </c>
      <c r="K49" s="253">
        <v>45</v>
      </c>
      <c r="L49" s="275"/>
      <c r="M49" s="295"/>
      <c r="N49" s="302"/>
    </row>
    <row r="50" spans="1:14">
      <c r="A50" s="157">
        <v>15</v>
      </c>
      <c r="B50" s="5" t="s">
        <v>138</v>
      </c>
      <c r="C50" s="6" t="s">
        <v>671</v>
      </c>
      <c r="D50" s="69" t="s">
        <v>192</v>
      </c>
      <c r="E50" s="70">
        <v>8.1</v>
      </c>
      <c r="F50" s="71" t="s">
        <v>29</v>
      </c>
      <c r="G50" s="71" t="s">
        <v>30</v>
      </c>
      <c r="H50" s="72" t="s">
        <v>1149</v>
      </c>
      <c r="I50" s="6" t="s">
        <v>80</v>
      </c>
      <c r="J50" s="274">
        <v>3.65</v>
      </c>
      <c r="K50" s="253">
        <v>46</v>
      </c>
      <c r="L50" s="275"/>
      <c r="M50" s="295"/>
      <c r="N50" s="302"/>
    </row>
    <row r="51" spans="1:14">
      <c r="A51" s="157">
        <v>16</v>
      </c>
      <c r="B51" s="48" t="s">
        <v>1204</v>
      </c>
      <c r="C51" s="161" t="s">
        <v>51</v>
      </c>
      <c r="D51" s="162" t="s">
        <v>337</v>
      </c>
      <c r="E51" s="160">
        <v>8.4</v>
      </c>
      <c r="F51" s="71" t="s">
        <v>29</v>
      </c>
      <c r="G51" s="71" t="s">
        <v>30</v>
      </c>
      <c r="H51" s="72" t="s">
        <v>1149</v>
      </c>
      <c r="I51" s="6" t="s">
        <v>37</v>
      </c>
      <c r="J51" s="274">
        <v>3.45</v>
      </c>
      <c r="K51" s="253">
        <v>47</v>
      </c>
      <c r="L51" s="275"/>
      <c r="M51" s="295"/>
      <c r="N51" s="302"/>
    </row>
    <row r="52" spans="1:14">
      <c r="A52" s="157">
        <v>17</v>
      </c>
      <c r="B52" s="48" t="s">
        <v>1205</v>
      </c>
      <c r="C52" s="161" t="s">
        <v>1206</v>
      </c>
      <c r="D52" s="162" t="s">
        <v>423</v>
      </c>
      <c r="E52" s="160">
        <v>8.4</v>
      </c>
      <c r="F52" s="71" t="s">
        <v>29</v>
      </c>
      <c r="G52" s="71" t="s">
        <v>30</v>
      </c>
      <c r="H52" s="72" t="s">
        <v>1149</v>
      </c>
      <c r="I52" s="6" t="s">
        <v>37</v>
      </c>
      <c r="J52" s="274">
        <v>2.7</v>
      </c>
      <c r="K52" s="253">
        <v>48</v>
      </c>
      <c r="L52" s="275"/>
      <c r="M52" s="295"/>
      <c r="N52" s="302"/>
    </row>
    <row r="53" spans="1:14">
      <c r="A53" s="157">
        <v>18</v>
      </c>
      <c r="B53" s="5" t="s">
        <v>99</v>
      </c>
      <c r="C53" s="6" t="s">
        <v>1207</v>
      </c>
      <c r="D53" s="69" t="s">
        <v>84</v>
      </c>
      <c r="E53" s="70">
        <v>8.1</v>
      </c>
      <c r="F53" s="71" t="s">
        <v>53</v>
      </c>
      <c r="G53" s="71" t="s">
        <v>164</v>
      </c>
      <c r="H53" s="72" t="s">
        <v>1149</v>
      </c>
      <c r="I53" s="6" t="s">
        <v>93</v>
      </c>
      <c r="J53" s="274">
        <v>2.5</v>
      </c>
      <c r="K53" s="253">
        <v>49</v>
      </c>
      <c r="L53" s="275"/>
      <c r="M53" s="295"/>
      <c r="N53" s="302"/>
    </row>
    <row r="54" spans="1:14">
      <c r="M54" s="295"/>
      <c r="N54" s="302"/>
    </row>
    <row r="55" spans="1:14">
      <c r="M55" s="295"/>
      <c r="N55" s="302"/>
    </row>
    <row r="56" spans="1:14">
      <c r="M56" s="295"/>
      <c r="N56" s="302"/>
    </row>
    <row r="57" spans="1:14">
      <c r="M57" s="295"/>
      <c r="N57" s="302"/>
    </row>
    <row r="58" spans="1:14">
      <c r="M58" s="295"/>
      <c r="N58" s="302"/>
    </row>
    <row r="59" spans="1:14">
      <c r="M59" s="295"/>
      <c r="N59" s="302"/>
    </row>
    <row r="60" spans="1:14">
      <c r="M60" s="295"/>
      <c r="N60" s="302"/>
    </row>
    <row r="61" spans="1:14">
      <c r="M61" s="295"/>
      <c r="N61" s="302"/>
    </row>
    <row r="62" spans="1:14">
      <c r="M62" s="295"/>
      <c r="N62" s="302"/>
    </row>
    <row r="63" spans="1:14">
      <c r="M63" s="295"/>
      <c r="N63" s="302"/>
    </row>
    <row r="64" spans="1:14">
      <c r="M64" s="295"/>
      <c r="N64" s="302"/>
    </row>
    <row r="65" spans="13:14">
      <c r="M65" s="295"/>
      <c r="N65" s="302"/>
    </row>
    <row r="66" spans="13:14">
      <c r="M66" s="295"/>
      <c r="N66" s="302"/>
    </row>
    <row r="67" spans="13:14">
      <c r="M67" s="295"/>
      <c r="N67" s="302"/>
    </row>
    <row r="68" spans="13:14">
      <c r="M68" s="295"/>
      <c r="N68" s="302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5:H53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K232"/>
  <sheetViews>
    <sheetView topLeftCell="F7" zoomScale="130" zoomScaleNormal="130" workbookViewId="0">
      <selection activeCell="S19" sqref="S19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1368</v>
      </c>
      <c r="G3" s="368"/>
      <c r="H3" s="252" t="s">
        <v>820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116">
        <v>1</v>
      </c>
      <c r="B5" s="39" t="s">
        <v>822</v>
      </c>
      <c r="C5" s="132" t="s">
        <v>823</v>
      </c>
      <c r="D5" s="133" t="s">
        <v>736</v>
      </c>
      <c r="E5" s="134">
        <v>8.1</v>
      </c>
      <c r="F5" s="116" t="s">
        <v>29</v>
      </c>
      <c r="G5" s="116" t="s">
        <v>30</v>
      </c>
      <c r="H5" s="117" t="s">
        <v>824</v>
      </c>
      <c r="I5" s="33" t="s">
        <v>167</v>
      </c>
      <c r="J5" s="274">
        <v>10.5</v>
      </c>
      <c r="K5" s="253">
        <v>1</v>
      </c>
      <c r="L5" s="275" t="s">
        <v>825</v>
      </c>
      <c r="M5" s="244">
        <f t="shared" ref="M5:M44" si="0">IF(L5="I",2,IF(L5="II",1.5,IF(L5="III",1,IF(L5="KK",0.5,0))))</f>
        <v>0</v>
      </c>
      <c r="N5" s="303" t="s">
        <v>206</v>
      </c>
      <c r="O5" s="325">
        <f t="shared" ref="O5:O21" si="1">SUMIF($I$5:$I$68,$N5,J$5:J$68)</f>
        <v>2.5</v>
      </c>
      <c r="P5" s="325">
        <f t="shared" ref="P5:P21" si="2">SUMIF($I$5:$I$68,$N5,M$5:M$68)</f>
        <v>0</v>
      </c>
      <c r="Q5" s="325">
        <f>O5+P5</f>
        <v>2.5</v>
      </c>
      <c r="R5" s="325">
        <f>ROUND(Q5/U5,2)</f>
        <v>2.5</v>
      </c>
      <c r="S5" s="325">
        <f>RANK(R5,R$5:R$21)</f>
        <v>17</v>
      </c>
      <c r="U5" s="253">
        <f>COUNTIF($I$5:$I$68,$N5)</f>
        <v>1</v>
      </c>
    </row>
    <row r="6" spans="1:21">
      <c r="A6" s="116">
        <v>2</v>
      </c>
      <c r="B6" s="40" t="s">
        <v>261</v>
      </c>
      <c r="C6" s="33" t="s">
        <v>826</v>
      </c>
      <c r="D6" s="42" t="s">
        <v>587</v>
      </c>
      <c r="E6" s="118">
        <v>8.3000000000000007</v>
      </c>
      <c r="F6" s="116" t="s">
        <v>53</v>
      </c>
      <c r="G6" s="116" t="s">
        <v>30</v>
      </c>
      <c r="H6" s="117" t="s">
        <v>824</v>
      </c>
      <c r="I6" s="33" t="s">
        <v>182</v>
      </c>
      <c r="J6" s="274">
        <v>10</v>
      </c>
      <c r="K6" s="253">
        <v>2</v>
      </c>
      <c r="L6" s="275" t="s">
        <v>19</v>
      </c>
      <c r="M6" s="244">
        <f t="shared" si="0"/>
        <v>1.5</v>
      </c>
      <c r="N6" s="303" t="s">
        <v>93</v>
      </c>
      <c r="O6" s="325">
        <f t="shared" si="1"/>
        <v>13.5</v>
      </c>
      <c r="P6" s="325">
        <f t="shared" si="2"/>
        <v>1</v>
      </c>
      <c r="Q6" s="325">
        <f t="shared" ref="Q6:Q21" si="3">O6+P6</f>
        <v>14.5</v>
      </c>
      <c r="R6" s="325">
        <f t="shared" ref="R6:R21" si="4">ROUND(Q6/U6,2)</f>
        <v>4.83</v>
      </c>
      <c r="S6" s="325">
        <f t="shared" ref="S6:S21" si="5">RANK(R6,R$5:R$21)</f>
        <v>12</v>
      </c>
      <c r="U6" s="253">
        <f t="shared" ref="U6:U21" si="6">COUNTIF($I$5:$I$68,$N6)</f>
        <v>3</v>
      </c>
    </row>
    <row r="7" spans="1:21">
      <c r="A7" s="116">
        <v>3</v>
      </c>
      <c r="B7" s="40" t="s">
        <v>184</v>
      </c>
      <c r="C7" s="33" t="s">
        <v>828</v>
      </c>
      <c r="D7" s="42" t="s">
        <v>201</v>
      </c>
      <c r="E7" s="118">
        <v>8.1999999999999993</v>
      </c>
      <c r="F7" s="116" t="s">
        <v>29</v>
      </c>
      <c r="G7" s="116" t="s">
        <v>30</v>
      </c>
      <c r="H7" s="117" t="s">
        <v>824</v>
      </c>
      <c r="I7" s="33" t="s">
        <v>80</v>
      </c>
      <c r="J7" s="274">
        <v>9.75</v>
      </c>
      <c r="K7" s="253">
        <v>3</v>
      </c>
      <c r="L7" s="275" t="s">
        <v>20</v>
      </c>
      <c r="M7" s="244">
        <f t="shared" si="0"/>
        <v>1</v>
      </c>
      <c r="N7" s="303" t="s">
        <v>182</v>
      </c>
      <c r="O7" s="325">
        <f t="shared" si="1"/>
        <v>24.75</v>
      </c>
      <c r="P7" s="325">
        <f t="shared" si="2"/>
        <v>2.5</v>
      </c>
      <c r="Q7" s="325">
        <f t="shared" si="3"/>
        <v>27.25</v>
      </c>
      <c r="R7" s="325">
        <f t="shared" si="4"/>
        <v>9.08</v>
      </c>
      <c r="S7" s="325">
        <f t="shared" si="5"/>
        <v>2</v>
      </c>
      <c r="U7" s="253">
        <f t="shared" si="6"/>
        <v>3</v>
      </c>
    </row>
    <row r="8" spans="1:21">
      <c r="A8" s="116">
        <v>4</v>
      </c>
      <c r="B8" s="40" t="s">
        <v>245</v>
      </c>
      <c r="C8" s="33" t="s">
        <v>829</v>
      </c>
      <c r="D8" s="42" t="s">
        <v>171</v>
      </c>
      <c r="E8" s="118">
        <v>8.4</v>
      </c>
      <c r="F8" s="116" t="s">
        <v>53</v>
      </c>
      <c r="G8" s="116" t="s">
        <v>30</v>
      </c>
      <c r="H8" s="117" t="s">
        <v>824</v>
      </c>
      <c r="I8" s="33" t="s">
        <v>182</v>
      </c>
      <c r="J8" s="274">
        <v>9.75</v>
      </c>
      <c r="K8" s="253">
        <v>3</v>
      </c>
      <c r="L8" s="275" t="s">
        <v>20</v>
      </c>
      <c r="M8" s="244">
        <f t="shared" si="0"/>
        <v>1</v>
      </c>
      <c r="N8" s="303" t="s">
        <v>230</v>
      </c>
      <c r="O8" s="325">
        <f t="shared" si="1"/>
        <v>17</v>
      </c>
      <c r="P8" s="325">
        <f t="shared" si="2"/>
        <v>2</v>
      </c>
      <c r="Q8" s="325">
        <f t="shared" si="3"/>
        <v>19</v>
      </c>
      <c r="R8" s="325">
        <f t="shared" si="4"/>
        <v>6.33</v>
      </c>
      <c r="S8" s="325">
        <f t="shared" si="5"/>
        <v>7</v>
      </c>
      <c r="U8" s="253">
        <f t="shared" si="6"/>
        <v>3</v>
      </c>
    </row>
    <row r="9" spans="1:21">
      <c r="A9" s="116">
        <v>5</v>
      </c>
      <c r="B9" s="40" t="s">
        <v>91</v>
      </c>
      <c r="C9" s="33" t="s">
        <v>830</v>
      </c>
      <c r="D9" s="42" t="s">
        <v>84</v>
      </c>
      <c r="E9" s="118">
        <v>8.1</v>
      </c>
      <c r="F9" s="116" t="s">
        <v>53</v>
      </c>
      <c r="G9" s="116" t="s">
        <v>164</v>
      </c>
      <c r="H9" s="117" t="s">
        <v>824</v>
      </c>
      <c r="I9" s="33" t="s">
        <v>93</v>
      </c>
      <c r="J9" s="274">
        <v>9</v>
      </c>
      <c r="K9" s="253">
        <v>5</v>
      </c>
      <c r="L9" s="275" t="s">
        <v>20</v>
      </c>
      <c r="M9" s="244">
        <f t="shared" si="0"/>
        <v>1</v>
      </c>
      <c r="N9" s="303" t="s">
        <v>74</v>
      </c>
      <c r="O9" s="325">
        <f t="shared" si="1"/>
        <v>10.25</v>
      </c>
      <c r="P9" s="325">
        <f t="shared" si="2"/>
        <v>0</v>
      </c>
      <c r="Q9" s="325">
        <f t="shared" si="3"/>
        <v>10.25</v>
      </c>
      <c r="R9" s="325">
        <f t="shared" si="4"/>
        <v>3.42</v>
      </c>
      <c r="S9" s="325">
        <f t="shared" si="5"/>
        <v>15</v>
      </c>
      <c r="U9" s="253">
        <f t="shared" si="6"/>
        <v>3</v>
      </c>
    </row>
    <row r="10" spans="1:21">
      <c r="A10" s="116">
        <v>6</v>
      </c>
      <c r="B10" s="39" t="s">
        <v>390</v>
      </c>
      <c r="C10" s="135" t="s">
        <v>831</v>
      </c>
      <c r="D10" s="136" t="s">
        <v>832</v>
      </c>
      <c r="E10" s="134">
        <v>8.1999999999999993</v>
      </c>
      <c r="F10" s="117" t="s">
        <v>29</v>
      </c>
      <c r="G10" s="117" t="s">
        <v>30</v>
      </c>
      <c r="H10" s="117" t="s">
        <v>824</v>
      </c>
      <c r="I10" s="33" t="s">
        <v>100</v>
      </c>
      <c r="J10" s="274">
        <v>8.75</v>
      </c>
      <c r="K10" s="253">
        <v>6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24.25</v>
      </c>
      <c r="P10" s="325">
        <f t="shared" si="2"/>
        <v>1.5</v>
      </c>
      <c r="Q10" s="325">
        <f t="shared" si="3"/>
        <v>25.75</v>
      </c>
      <c r="R10" s="325">
        <f t="shared" si="4"/>
        <v>6.44</v>
      </c>
      <c r="S10" s="325">
        <f t="shared" si="5"/>
        <v>6</v>
      </c>
      <c r="U10" s="253">
        <f t="shared" si="6"/>
        <v>4</v>
      </c>
    </row>
    <row r="11" spans="1:21">
      <c r="A11" s="116">
        <v>7</v>
      </c>
      <c r="B11" s="39" t="s">
        <v>833</v>
      </c>
      <c r="C11" s="132" t="s">
        <v>834</v>
      </c>
      <c r="D11" s="133" t="s">
        <v>835</v>
      </c>
      <c r="E11" s="134">
        <v>8.1</v>
      </c>
      <c r="F11" s="116" t="s">
        <v>29</v>
      </c>
      <c r="G11" s="116" t="s">
        <v>30</v>
      </c>
      <c r="H11" s="117" t="s">
        <v>824</v>
      </c>
      <c r="I11" s="33" t="s">
        <v>105</v>
      </c>
      <c r="J11" s="274">
        <v>8.75</v>
      </c>
      <c r="K11" s="253">
        <v>6</v>
      </c>
      <c r="L11" s="275" t="s">
        <v>20</v>
      </c>
      <c r="M11" s="244">
        <f t="shared" si="0"/>
        <v>1</v>
      </c>
      <c r="N11" s="303" t="s">
        <v>167</v>
      </c>
      <c r="O11" s="325">
        <f t="shared" si="1"/>
        <v>23.75</v>
      </c>
      <c r="P11" s="325">
        <f t="shared" si="2"/>
        <v>1</v>
      </c>
      <c r="Q11" s="325">
        <f t="shared" si="3"/>
        <v>24.75</v>
      </c>
      <c r="R11" s="325">
        <f t="shared" si="4"/>
        <v>8.25</v>
      </c>
      <c r="S11" s="325">
        <f t="shared" si="5"/>
        <v>3</v>
      </c>
      <c r="U11" s="253">
        <f t="shared" si="6"/>
        <v>3</v>
      </c>
    </row>
    <row r="12" spans="1:21">
      <c r="A12" s="116">
        <v>8</v>
      </c>
      <c r="B12" s="39" t="s">
        <v>494</v>
      </c>
      <c r="C12" s="137" t="s">
        <v>837</v>
      </c>
      <c r="D12" s="138" t="s">
        <v>838</v>
      </c>
      <c r="E12" s="134">
        <v>8.1999999999999993</v>
      </c>
      <c r="F12" s="116" t="s">
        <v>53</v>
      </c>
      <c r="G12" s="116" t="s">
        <v>30</v>
      </c>
      <c r="H12" s="117" t="s">
        <v>824</v>
      </c>
      <c r="I12" s="33" t="s">
        <v>133</v>
      </c>
      <c r="J12" s="274">
        <v>8.25</v>
      </c>
      <c r="K12" s="253">
        <v>8</v>
      </c>
      <c r="L12" s="275" t="s">
        <v>20</v>
      </c>
      <c r="M12" s="244">
        <f t="shared" si="0"/>
        <v>1</v>
      </c>
      <c r="N12" s="304" t="s">
        <v>58</v>
      </c>
      <c r="O12" s="325">
        <f t="shared" si="1"/>
        <v>30.75</v>
      </c>
      <c r="P12" s="325">
        <f t="shared" si="2"/>
        <v>1</v>
      </c>
      <c r="Q12" s="325">
        <f t="shared" si="3"/>
        <v>31.75</v>
      </c>
      <c r="R12" s="325">
        <f t="shared" si="4"/>
        <v>5.29</v>
      </c>
      <c r="S12" s="325">
        <f t="shared" si="5"/>
        <v>11</v>
      </c>
      <c r="U12" s="253">
        <f t="shared" si="6"/>
        <v>6</v>
      </c>
    </row>
    <row r="13" spans="1:21">
      <c r="A13" s="116">
        <v>9</v>
      </c>
      <c r="B13" s="39" t="s">
        <v>840</v>
      </c>
      <c r="C13" s="132" t="s">
        <v>841</v>
      </c>
      <c r="D13" s="133" t="s">
        <v>141</v>
      </c>
      <c r="E13" s="134">
        <v>8.3000000000000007</v>
      </c>
      <c r="F13" s="116" t="s">
        <v>29</v>
      </c>
      <c r="G13" s="116" t="s">
        <v>30</v>
      </c>
      <c r="H13" s="117" t="s">
        <v>824</v>
      </c>
      <c r="I13" s="33" t="s">
        <v>105</v>
      </c>
      <c r="J13" s="274">
        <v>8</v>
      </c>
      <c r="K13" s="253">
        <v>9</v>
      </c>
      <c r="L13" s="275" t="s">
        <v>20</v>
      </c>
      <c r="M13" s="244">
        <f t="shared" si="0"/>
        <v>1</v>
      </c>
      <c r="N13" s="304" t="s">
        <v>37</v>
      </c>
      <c r="O13" s="325">
        <f t="shared" si="1"/>
        <v>27.25</v>
      </c>
      <c r="P13" s="325">
        <f t="shared" si="2"/>
        <v>3</v>
      </c>
      <c r="Q13" s="325">
        <f t="shared" si="3"/>
        <v>30.25</v>
      </c>
      <c r="R13" s="325">
        <f t="shared" si="4"/>
        <v>7.56</v>
      </c>
      <c r="S13" s="325">
        <f t="shared" si="5"/>
        <v>4</v>
      </c>
      <c r="U13" s="253">
        <f t="shared" si="6"/>
        <v>4</v>
      </c>
    </row>
    <row r="14" spans="1:21">
      <c r="A14" s="116">
        <v>10</v>
      </c>
      <c r="B14" s="39" t="s">
        <v>843</v>
      </c>
      <c r="C14" s="132" t="s">
        <v>844</v>
      </c>
      <c r="D14" s="133" t="s">
        <v>423</v>
      </c>
      <c r="E14" s="134">
        <v>8.5</v>
      </c>
      <c r="F14" s="116" t="s">
        <v>53</v>
      </c>
      <c r="G14" s="116" t="s">
        <v>30</v>
      </c>
      <c r="H14" s="117" t="s">
        <v>824</v>
      </c>
      <c r="I14" s="33" t="s">
        <v>37</v>
      </c>
      <c r="J14" s="274">
        <v>7.75</v>
      </c>
      <c r="K14" s="253">
        <v>10</v>
      </c>
      <c r="L14" s="275" t="s">
        <v>20</v>
      </c>
      <c r="M14" s="244">
        <f t="shared" si="0"/>
        <v>1</v>
      </c>
      <c r="N14" s="303" t="s">
        <v>105</v>
      </c>
      <c r="O14" s="325">
        <f t="shared" si="1"/>
        <v>40.75</v>
      </c>
      <c r="P14" s="325">
        <f t="shared" si="2"/>
        <v>2.5</v>
      </c>
      <c r="Q14" s="325">
        <f t="shared" si="3"/>
        <v>43.25</v>
      </c>
      <c r="R14" s="325">
        <f t="shared" si="4"/>
        <v>6.18</v>
      </c>
      <c r="S14" s="325">
        <f t="shared" si="5"/>
        <v>8</v>
      </c>
      <c r="U14" s="253">
        <f t="shared" si="6"/>
        <v>7</v>
      </c>
    </row>
    <row r="15" spans="1:21">
      <c r="A15" s="116">
        <v>11</v>
      </c>
      <c r="B15" s="40" t="s">
        <v>161</v>
      </c>
      <c r="C15" s="33" t="s">
        <v>845</v>
      </c>
      <c r="D15" s="42" t="s">
        <v>607</v>
      </c>
      <c r="E15" s="118">
        <v>8.1</v>
      </c>
      <c r="F15" s="116" t="s">
        <v>53</v>
      </c>
      <c r="G15" s="116" t="s">
        <v>30</v>
      </c>
      <c r="H15" s="117" t="s">
        <v>824</v>
      </c>
      <c r="I15" s="33" t="s">
        <v>230</v>
      </c>
      <c r="J15" s="274">
        <v>7.25</v>
      </c>
      <c r="K15" s="253">
        <v>11</v>
      </c>
      <c r="L15" s="275" t="s">
        <v>20</v>
      </c>
      <c r="M15" s="244">
        <f t="shared" si="0"/>
        <v>1</v>
      </c>
      <c r="N15" s="303" t="s">
        <v>117</v>
      </c>
      <c r="O15" s="325">
        <f t="shared" si="1"/>
        <v>12.25</v>
      </c>
      <c r="P15" s="325">
        <f t="shared" si="2"/>
        <v>1</v>
      </c>
      <c r="Q15" s="325">
        <f t="shared" si="3"/>
        <v>13.25</v>
      </c>
      <c r="R15" s="325">
        <f t="shared" si="4"/>
        <v>6.63</v>
      </c>
      <c r="S15" s="325">
        <f t="shared" si="5"/>
        <v>5</v>
      </c>
      <c r="U15" s="253">
        <f t="shared" si="6"/>
        <v>2</v>
      </c>
    </row>
    <row r="16" spans="1:21">
      <c r="A16" s="116">
        <v>12</v>
      </c>
      <c r="B16" s="39" t="s">
        <v>846</v>
      </c>
      <c r="C16" s="132" t="s">
        <v>847</v>
      </c>
      <c r="D16" s="133" t="s">
        <v>79</v>
      </c>
      <c r="E16" s="134">
        <v>8.5</v>
      </c>
      <c r="F16" s="116" t="s">
        <v>29</v>
      </c>
      <c r="G16" s="116" t="s">
        <v>30</v>
      </c>
      <c r="H16" s="117" t="s">
        <v>824</v>
      </c>
      <c r="I16" s="33" t="s">
        <v>37</v>
      </c>
      <c r="J16" s="274">
        <v>7.25</v>
      </c>
      <c r="K16" s="253">
        <v>11</v>
      </c>
      <c r="L16" s="275" t="s">
        <v>20</v>
      </c>
      <c r="M16" s="244">
        <f t="shared" si="0"/>
        <v>1</v>
      </c>
      <c r="N16" s="303" t="s">
        <v>100</v>
      </c>
      <c r="O16" s="325">
        <f t="shared" si="1"/>
        <v>10.25</v>
      </c>
      <c r="P16" s="325">
        <f t="shared" si="2"/>
        <v>1</v>
      </c>
      <c r="Q16" s="325">
        <f t="shared" si="3"/>
        <v>11.25</v>
      </c>
      <c r="R16" s="325">
        <f t="shared" si="4"/>
        <v>5.63</v>
      </c>
      <c r="S16" s="325">
        <f t="shared" si="5"/>
        <v>9</v>
      </c>
      <c r="U16" s="253">
        <f t="shared" si="6"/>
        <v>2</v>
      </c>
    </row>
    <row r="17" spans="1:21">
      <c r="A17" s="116">
        <v>13</v>
      </c>
      <c r="B17" s="40" t="s">
        <v>232</v>
      </c>
      <c r="C17" s="33" t="s">
        <v>849</v>
      </c>
      <c r="D17" s="42" t="s">
        <v>201</v>
      </c>
      <c r="E17" s="118">
        <v>8.1999999999999993</v>
      </c>
      <c r="F17" s="116" t="s">
        <v>53</v>
      </c>
      <c r="G17" s="116" t="s">
        <v>30</v>
      </c>
      <c r="H17" s="117" t="s">
        <v>824</v>
      </c>
      <c r="I17" s="33" t="s">
        <v>230</v>
      </c>
      <c r="J17" s="274">
        <v>7</v>
      </c>
      <c r="K17" s="253">
        <v>13</v>
      </c>
      <c r="L17" s="275" t="s">
        <v>20</v>
      </c>
      <c r="M17" s="244">
        <f t="shared" si="0"/>
        <v>1</v>
      </c>
      <c r="N17" s="304" t="s">
        <v>32</v>
      </c>
      <c r="O17" s="325">
        <f t="shared" si="1"/>
        <v>11.25</v>
      </c>
      <c r="P17" s="325">
        <f t="shared" si="2"/>
        <v>0.5</v>
      </c>
      <c r="Q17" s="325">
        <f t="shared" si="3"/>
        <v>11.75</v>
      </c>
      <c r="R17" s="325">
        <f t="shared" si="4"/>
        <v>3.92</v>
      </c>
      <c r="S17" s="325">
        <f t="shared" si="5"/>
        <v>13</v>
      </c>
      <c r="U17" s="253">
        <f t="shared" si="6"/>
        <v>3</v>
      </c>
    </row>
    <row r="18" spans="1:21">
      <c r="A18" s="116">
        <v>14</v>
      </c>
      <c r="B18" s="39" t="s">
        <v>850</v>
      </c>
      <c r="C18" s="132" t="s">
        <v>851</v>
      </c>
      <c r="D18" s="133" t="s">
        <v>366</v>
      </c>
      <c r="E18" s="134">
        <v>8.4</v>
      </c>
      <c r="F18" s="116" t="s">
        <v>29</v>
      </c>
      <c r="G18" s="116" t="s">
        <v>30</v>
      </c>
      <c r="H18" s="117" t="s">
        <v>824</v>
      </c>
      <c r="I18" s="33" t="s">
        <v>167</v>
      </c>
      <c r="J18" s="274">
        <v>6.75</v>
      </c>
      <c r="K18" s="253">
        <v>14</v>
      </c>
      <c r="L18" s="275" t="s">
        <v>21</v>
      </c>
      <c r="M18" s="244">
        <f t="shared" si="0"/>
        <v>0.5</v>
      </c>
      <c r="N18" s="303" t="s">
        <v>172</v>
      </c>
      <c r="O18" s="325">
        <f t="shared" si="1"/>
        <v>10.75</v>
      </c>
      <c r="P18" s="325">
        <f t="shared" si="2"/>
        <v>0.5</v>
      </c>
      <c r="Q18" s="325">
        <f t="shared" si="3"/>
        <v>11.25</v>
      </c>
      <c r="R18" s="325">
        <f t="shared" si="4"/>
        <v>5.63</v>
      </c>
      <c r="S18" s="325">
        <f t="shared" si="5"/>
        <v>9</v>
      </c>
      <c r="U18" s="253">
        <f t="shared" si="6"/>
        <v>2</v>
      </c>
    </row>
    <row r="19" spans="1:21">
      <c r="A19" s="116">
        <v>15</v>
      </c>
      <c r="B19" s="39" t="s">
        <v>296</v>
      </c>
      <c r="C19" s="137" t="s">
        <v>682</v>
      </c>
      <c r="D19" s="138" t="s">
        <v>240</v>
      </c>
      <c r="E19" s="134">
        <v>8.3000000000000007</v>
      </c>
      <c r="F19" s="116" t="s">
        <v>53</v>
      </c>
      <c r="G19" s="116" t="s">
        <v>30</v>
      </c>
      <c r="H19" s="117" t="s">
        <v>824</v>
      </c>
      <c r="I19" s="33" t="s">
        <v>172</v>
      </c>
      <c r="J19" s="274">
        <v>6.75</v>
      </c>
      <c r="K19" s="253">
        <v>14</v>
      </c>
      <c r="L19" s="275" t="s">
        <v>21</v>
      </c>
      <c r="M19" s="244">
        <f t="shared" si="0"/>
        <v>0.5</v>
      </c>
      <c r="N19" s="303" t="s">
        <v>133</v>
      </c>
      <c r="O19" s="325">
        <f t="shared" si="1"/>
        <v>8.25</v>
      </c>
      <c r="P19" s="325">
        <f t="shared" si="2"/>
        <v>1</v>
      </c>
      <c r="Q19" s="325">
        <f t="shared" si="3"/>
        <v>9.25</v>
      </c>
      <c r="R19" s="325">
        <f t="shared" si="4"/>
        <v>9.25</v>
      </c>
      <c r="S19" s="325">
        <f t="shared" si="5"/>
        <v>1</v>
      </c>
      <c r="U19" s="253">
        <f t="shared" si="6"/>
        <v>1</v>
      </c>
    </row>
    <row r="20" spans="1:21">
      <c r="A20" s="116">
        <v>16</v>
      </c>
      <c r="B20" s="39" t="s">
        <v>853</v>
      </c>
      <c r="C20" s="132" t="s">
        <v>693</v>
      </c>
      <c r="D20" s="133" t="s">
        <v>275</v>
      </c>
      <c r="E20" s="134">
        <v>8.6</v>
      </c>
      <c r="F20" s="116" t="s">
        <v>29</v>
      </c>
      <c r="G20" s="116" t="s">
        <v>30</v>
      </c>
      <c r="H20" s="117" t="s">
        <v>824</v>
      </c>
      <c r="I20" s="33" t="s">
        <v>58</v>
      </c>
      <c r="J20" s="274">
        <v>6.5</v>
      </c>
      <c r="K20" s="253">
        <v>16</v>
      </c>
      <c r="L20" s="275" t="s">
        <v>21</v>
      </c>
      <c r="M20" s="244">
        <f t="shared" si="0"/>
        <v>0.5</v>
      </c>
      <c r="N20" s="304" t="s">
        <v>54</v>
      </c>
      <c r="O20" s="325">
        <f t="shared" si="1"/>
        <v>5.75</v>
      </c>
      <c r="P20" s="325">
        <f t="shared" si="2"/>
        <v>0</v>
      </c>
      <c r="Q20" s="325">
        <f t="shared" si="3"/>
        <v>5.75</v>
      </c>
      <c r="R20" s="325">
        <f t="shared" si="4"/>
        <v>2.88</v>
      </c>
      <c r="S20" s="325">
        <f t="shared" si="5"/>
        <v>16</v>
      </c>
      <c r="U20" s="253">
        <f t="shared" si="6"/>
        <v>2</v>
      </c>
    </row>
    <row r="21" spans="1:21">
      <c r="A21" s="130">
        <v>17</v>
      </c>
      <c r="B21" s="41" t="s">
        <v>854</v>
      </c>
      <c r="C21" s="139" t="s">
        <v>776</v>
      </c>
      <c r="D21" s="140" t="s">
        <v>84</v>
      </c>
      <c r="E21" s="141">
        <v>8.1</v>
      </c>
      <c r="F21" s="130" t="s">
        <v>53</v>
      </c>
      <c r="G21" s="130" t="s">
        <v>30</v>
      </c>
      <c r="H21" s="119" t="s">
        <v>824</v>
      </c>
      <c r="I21" s="33" t="s">
        <v>58</v>
      </c>
      <c r="J21" s="274">
        <v>6.5</v>
      </c>
      <c r="K21" s="253">
        <v>16</v>
      </c>
      <c r="L21" s="275" t="s">
        <v>21</v>
      </c>
      <c r="M21" s="244">
        <f t="shared" si="0"/>
        <v>0.5</v>
      </c>
      <c r="N21" s="303" t="s">
        <v>122</v>
      </c>
      <c r="O21" s="325">
        <f t="shared" si="1"/>
        <v>3.75</v>
      </c>
      <c r="P21" s="325">
        <f t="shared" si="2"/>
        <v>0</v>
      </c>
      <c r="Q21" s="325">
        <f t="shared" si="3"/>
        <v>3.75</v>
      </c>
      <c r="R21" s="325">
        <f t="shared" si="4"/>
        <v>3.75</v>
      </c>
      <c r="S21" s="325">
        <f t="shared" si="5"/>
        <v>14</v>
      </c>
      <c r="U21" s="253">
        <f t="shared" si="6"/>
        <v>1</v>
      </c>
    </row>
    <row r="22" spans="1:21">
      <c r="A22" s="116">
        <v>1</v>
      </c>
      <c r="B22" s="39" t="s">
        <v>855</v>
      </c>
      <c r="C22" s="132" t="s">
        <v>856</v>
      </c>
      <c r="D22" s="133" t="s">
        <v>857</v>
      </c>
      <c r="E22" s="134">
        <v>8.4</v>
      </c>
      <c r="F22" s="116" t="s">
        <v>29</v>
      </c>
      <c r="G22" s="116" t="s">
        <v>30</v>
      </c>
      <c r="H22" s="117" t="s">
        <v>824</v>
      </c>
      <c r="I22" s="33" t="s">
        <v>167</v>
      </c>
      <c r="J22" s="274">
        <v>6.5</v>
      </c>
      <c r="K22" s="253">
        <v>16</v>
      </c>
      <c r="L22" s="275" t="s">
        <v>21</v>
      </c>
      <c r="M22" s="244">
        <f t="shared" si="0"/>
        <v>0.5</v>
      </c>
      <c r="N22" s="302"/>
    </row>
    <row r="23" spans="1:21">
      <c r="A23" s="116">
        <v>2</v>
      </c>
      <c r="B23" s="39" t="s">
        <v>858</v>
      </c>
      <c r="C23" s="132" t="s">
        <v>859</v>
      </c>
      <c r="D23" s="133" t="s">
        <v>311</v>
      </c>
      <c r="E23" s="134">
        <v>8.5</v>
      </c>
      <c r="F23" s="116" t="s">
        <v>53</v>
      </c>
      <c r="G23" s="116" t="s">
        <v>30</v>
      </c>
      <c r="H23" s="117" t="s">
        <v>824</v>
      </c>
      <c r="I23" s="33" t="s">
        <v>105</v>
      </c>
      <c r="J23" s="274">
        <v>6.5</v>
      </c>
      <c r="K23" s="253">
        <v>16</v>
      </c>
      <c r="L23" s="275" t="s">
        <v>21</v>
      </c>
      <c r="M23" s="244">
        <f t="shared" si="0"/>
        <v>0.5</v>
      </c>
      <c r="N23" s="302"/>
    </row>
    <row r="24" spans="1:21">
      <c r="A24" s="116">
        <v>3</v>
      </c>
      <c r="B24" s="40" t="s">
        <v>255</v>
      </c>
      <c r="C24" s="33" t="s">
        <v>860</v>
      </c>
      <c r="D24" s="42" t="s">
        <v>212</v>
      </c>
      <c r="E24" s="118">
        <v>8.1999999999999993</v>
      </c>
      <c r="F24" s="116" t="s">
        <v>29</v>
      </c>
      <c r="G24" s="116" t="s">
        <v>30</v>
      </c>
      <c r="H24" s="117" t="s">
        <v>824</v>
      </c>
      <c r="I24" s="33" t="s">
        <v>80</v>
      </c>
      <c r="J24" s="274">
        <v>6.5</v>
      </c>
      <c r="K24" s="253">
        <v>16</v>
      </c>
      <c r="L24" s="275" t="s">
        <v>21</v>
      </c>
      <c r="M24" s="244">
        <f t="shared" si="0"/>
        <v>0.5</v>
      </c>
      <c r="N24" s="302"/>
    </row>
    <row r="25" spans="1:21">
      <c r="A25" s="116">
        <v>4</v>
      </c>
      <c r="B25" s="39" t="s">
        <v>156</v>
      </c>
      <c r="C25" s="137" t="s">
        <v>457</v>
      </c>
      <c r="D25" s="138" t="s">
        <v>434</v>
      </c>
      <c r="E25" s="134">
        <v>8.1</v>
      </c>
      <c r="F25" s="116" t="s">
        <v>53</v>
      </c>
      <c r="G25" s="116" t="s">
        <v>30</v>
      </c>
      <c r="H25" s="117" t="s">
        <v>824</v>
      </c>
      <c r="I25" s="33" t="s">
        <v>117</v>
      </c>
      <c r="J25" s="274">
        <v>6.5</v>
      </c>
      <c r="K25" s="253">
        <v>16</v>
      </c>
      <c r="L25" s="275" t="s">
        <v>21</v>
      </c>
      <c r="M25" s="244">
        <f t="shared" si="0"/>
        <v>0.5</v>
      </c>
      <c r="N25" s="302"/>
    </row>
    <row r="26" spans="1:21">
      <c r="A26" s="116">
        <v>5</v>
      </c>
      <c r="B26" s="39" t="s">
        <v>863</v>
      </c>
      <c r="C26" s="132" t="s">
        <v>623</v>
      </c>
      <c r="D26" s="133" t="s">
        <v>234</v>
      </c>
      <c r="E26" s="134">
        <v>8.4</v>
      </c>
      <c r="F26" s="116" t="s">
        <v>29</v>
      </c>
      <c r="G26" s="116" t="s">
        <v>30</v>
      </c>
      <c r="H26" s="117" t="s">
        <v>824</v>
      </c>
      <c r="I26" s="33" t="s">
        <v>37</v>
      </c>
      <c r="J26" s="274">
        <v>6.25</v>
      </c>
      <c r="K26" s="253">
        <v>22</v>
      </c>
      <c r="L26" s="284" t="s">
        <v>21</v>
      </c>
      <c r="M26" s="244">
        <f t="shared" si="0"/>
        <v>0.5</v>
      </c>
      <c r="N26" s="302"/>
    </row>
    <row r="27" spans="1:21">
      <c r="A27" s="116">
        <v>6</v>
      </c>
      <c r="B27" s="39" t="s">
        <v>864</v>
      </c>
      <c r="C27" s="132" t="s">
        <v>865</v>
      </c>
      <c r="D27" s="133" t="s">
        <v>383</v>
      </c>
      <c r="E27" s="134">
        <v>8.1</v>
      </c>
      <c r="F27" s="116" t="s">
        <v>29</v>
      </c>
      <c r="G27" s="116" t="s">
        <v>30</v>
      </c>
      <c r="H27" s="117" t="s">
        <v>824</v>
      </c>
      <c r="I27" s="33" t="s">
        <v>37</v>
      </c>
      <c r="J27" s="274">
        <v>6</v>
      </c>
      <c r="K27" s="253">
        <v>23</v>
      </c>
      <c r="L27" s="284" t="s">
        <v>21</v>
      </c>
      <c r="M27" s="244">
        <f t="shared" si="0"/>
        <v>0.5</v>
      </c>
      <c r="N27" s="302"/>
    </row>
    <row r="28" spans="1:21">
      <c r="A28" s="116">
        <v>7</v>
      </c>
      <c r="B28" s="39" t="s">
        <v>329</v>
      </c>
      <c r="C28" s="137" t="s">
        <v>866</v>
      </c>
      <c r="D28" s="138" t="s">
        <v>42</v>
      </c>
      <c r="E28" s="134">
        <v>8.4</v>
      </c>
      <c r="F28" s="116" t="s">
        <v>53</v>
      </c>
      <c r="G28" s="116" t="s">
        <v>30</v>
      </c>
      <c r="H28" s="117" t="s">
        <v>824</v>
      </c>
      <c r="I28" s="33" t="s">
        <v>32</v>
      </c>
      <c r="J28" s="274">
        <v>6</v>
      </c>
      <c r="K28" s="253">
        <v>23</v>
      </c>
      <c r="L28" s="284" t="s">
        <v>21</v>
      </c>
      <c r="M28" s="244">
        <f t="shared" si="0"/>
        <v>0.5</v>
      </c>
      <c r="N28" s="302"/>
    </row>
    <row r="29" spans="1:21">
      <c r="A29" s="116">
        <v>8</v>
      </c>
      <c r="B29" s="39" t="s">
        <v>147</v>
      </c>
      <c r="C29" s="137" t="s">
        <v>785</v>
      </c>
      <c r="D29" s="138" t="s">
        <v>42</v>
      </c>
      <c r="E29" s="134">
        <v>8.1</v>
      </c>
      <c r="F29" s="116" t="s">
        <v>53</v>
      </c>
      <c r="G29" s="116" t="s">
        <v>30</v>
      </c>
      <c r="H29" s="117" t="s">
        <v>824</v>
      </c>
      <c r="I29" s="33" t="s">
        <v>117</v>
      </c>
      <c r="J29" s="274">
        <v>5.75</v>
      </c>
      <c r="K29" s="253">
        <v>25</v>
      </c>
      <c r="L29" s="284" t="s">
        <v>21</v>
      </c>
      <c r="M29" s="244">
        <f t="shared" si="0"/>
        <v>0.5</v>
      </c>
      <c r="N29" s="302"/>
    </row>
    <row r="30" spans="1:21">
      <c r="A30" s="116">
        <v>9</v>
      </c>
      <c r="B30" s="39" t="s">
        <v>869</v>
      </c>
      <c r="C30" s="132" t="s">
        <v>870</v>
      </c>
      <c r="D30" s="133" t="s">
        <v>471</v>
      </c>
      <c r="E30" s="134">
        <v>8.6</v>
      </c>
      <c r="F30" s="116" t="s">
        <v>53</v>
      </c>
      <c r="G30" s="116" t="s">
        <v>30</v>
      </c>
      <c r="H30" s="117" t="s">
        <v>824</v>
      </c>
      <c r="I30" s="33" t="s">
        <v>58</v>
      </c>
      <c r="J30" s="274">
        <v>5.5</v>
      </c>
      <c r="K30" s="253">
        <v>26</v>
      </c>
      <c r="L30" s="284"/>
      <c r="M30" s="244">
        <f t="shared" si="0"/>
        <v>0</v>
      </c>
      <c r="N30" s="302"/>
    </row>
    <row r="31" spans="1:21">
      <c r="A31" s="116">
        <v>10</v>
      </c>
      <c r="B31" s="39" t="s">
        <v>872</v>
      </c>
      <c r="C31" s="33" t="s">
        <v>873</v>
      </c>
      <c r="D31" s="42" t="s">
        <v>212</v>
      </c>
      <c r="E31" s="134">
        <v>8.8000000000000007</v>
      </c>
      <c r="F31" s="116" t="s">
        <v>29</v>
      </c>
      <c r="G31" s="116" t="s">
        <v>30</v>
      </c>
      <c r="H31" s="117" t="s">
        <v>824</v>
      </c>
      <c r="I31" s="33" t="s">
        <v>105</v>
      </c>
      <c r="J31" s="274">
        <v>5.5</v>
      </c>
      <c r="K31" s="253">
        <v>26</v>
      </c>
      <c r="L31" s="284"/>
      <c r="M31" s="244">
        <f t="shared" si="0"/>
        <v>0</v>
      </c>
      <c r="N31" s="302"/>
    </row>
    <row r="32" spans="1:21">
      <c r="A32" s="116">
        <v>11</v>
      </c>
      <c r="B32" s="40" t="s">
        <v>188</v>
      </c>
      <c r="C32" s="33" t="s">
        <v>875</v>
      </c>
      <c r="D32" s="42" t="s">
        <v>275</v>
      </c>
      <c r="E32" s="118">
        <v>8.1</v>
      </c>
      <c r="F32" s="116" t="s">
        <v>29</v>
      </c>
      <c r="G32" s="116" t="s">
        <v>30</v>
      </c>
      <c r="H32" s="117" t="s">
        <v>824</v>
      </c>
      <c r="I32" s="33" t="s">
        <v>80</v>
      </c>
      <c r="J32" s="274">
        <v>5.25</v>
      </c>
      <c r="K32" s="253">
        <v>28</v>
      </c>
      <c r="L32" s="284"/>
      <c r="M32" s="244">
        <f t="shared" si="0"/>
        <v>0</v>
      </c>
      <c r="N32" s="302"/>
    </row>
    <row r="33" spans="1:14">
      <c r="A33" s="116">
        <v>12</v>
      </c>
      <c r="B33" s="40" t="s">
        <v>77</v>
      </c>
      <c r="C33" s="33" t="s">
        <v>174</v>
      </c>
      <c r="D33" s="42" t="s">
        <v>876</v>
      </c>
      <c r="E33" s="118">
        <v>8.4</v>
      </c>
      <c r="F33" s="116" t="s">
        <v>72</v>
      </c>
      <c r="G33" s="116" t="s">
        <v>73</v>
      </c>
      <c r="H33" s="117" t="s">
        <v>824</v>
      </c>
      <c r="I33" s="33" t="s">
        <v>74</v>
      </c>
      <c r="J33" s="274">
        <v>5.25</v>
      </c>
      <c r="K33" s="253">
        <v>28</v>
      </c>
      <c r="L33" s="284"/>
      <c r="M33" s="244">
        <f t="shared" si="0"/>
        <v>0</v>
      </c>
      <c r="N33" s="302"/>
    </row>
    <row r="34" spans="1:14">
      <c r="A34" s="116">
        <v>13</v>
      </c>
      <c r="B34" s="40" t="s">
        <v>135</v>
      </c>
      <c r="C34" s="33" t="s">
        <v>878</v>
      </c>
      <c r="D34" s="42" t="s">
        <v>835</v>
      </c>
      <c r="E34" s="118">
        <v>8.1</v>
      </c>
      <c r="F34" s="116" t="s">
        <v>53</v>
      </c>
      <c r="G34" s="116" t="s">
        <v>30</v>
      </c>
      <c r="H34" s="117" t="s">
        <v>824</v>
      </c>
      <c r="I34" s="33" t="s">
        <v>182</v>
      </c>
      <c r="J34" s="274">
        <v>5</v>
      </c>
      <c r="K34" s="253">
        <v>30</v>
      </c>
      <c r="L34" s="275"/>
      <c r="M34" s="244">
        <f t="shared" si="0"/>
        <v>0</v>
      </c>
      <c r="N34" s="302"/>
    </row>
    <row r="35" spans="1:14">
      <c r="A35" s="116">
        <v>1</v>
      </c>
      <c r="B35" s="39" t="s">
        <v>880</v>
      </c>
      <c r="C35" s="132" t="s">
        <v>881</v>
      </c>
      <c r="D35" s="133" t="s">
        <v>79</v>
      </c>
      <c r="E35" s="134">
        <v>8.5</v>
      </c>
      <c r="F35" s="116" t="s">
        <v>29</v>
      </c>
      <c r="G35" s="116" t="s">
        <v>30</v>
      </c>
      <c r="H35" s="117" t="s">
        <v>824</v>
      </c>
      <c r="I35" s="33" t="s">
        <v>58</v>
      </c>
      <c r="J35" s="274">
        <v>4.75</v>
      </c>
      <c r="K35" s="253">
        <v>31</v>
      </c>
      <c r="L35" s="275"/>
      <c r="M35" s="244">
        <f t="shared" si="0"/>
        <v>0</v>
      </c>
      <c r="N35" s="302"/>
    </row>
    <row r="36" spans="1:14">
      <c r="A36" s="116">
        <v>2</v>
      </c>
      <c r="B36" s="39" t="s">
        <v>883</v>
      </c>
      <c r="C36" s="132" t="s">
        <v>884</v>
      </c>
      <c r="D36" s="133" t="s">
        <v>835</v>
      </c>
      <c r="E36" s="134">
        <v>8.1</v>
      </c>
      <c r="F36" s="116" t="s">
        <v>29</v>
      </c>
      <c r="G36" s="116" t="s">
        <v>30</v>
      </c>
      <c r="H36" s="117" t="s">
        <v>824</v>
      </c>
      <c r="I36" s="33" t="s">
        <v>105</v>
      </c>
      <c r="J36" s="274">
        <v>4.75</v>
      </c>
      <c r="K36" s="253">
        <v>31</v>
      </c>
      <c r="L36" s="275"/>
      <c r="M36" s="244">
        <f t="shared" si="0"/>
        <v>0</v>
      </c>
      <c r="N36" s="302"/>
    </row>
    <row r="37" spans="1:14">
      <c r="A37" s="116">
        <v>3</v>
      </c>
      <c r="B37" s="39" t="s">
        <v>886</v>
      </c>
      <c r="C37" s="132" t="s">
        <v>887</v>
      </c>
      <c r="D37" s="133" t="s">
        <v>141</v>
      </c>
      <c r="E37" s="134">
        <v>8.8000000000000007</v>
      </c>
      <c r="F37" s="116" t="s">
        <v>29</v>
      </c>
      <c r="G37" s="116" t="s">
        <v>30</v>
      </c>
      <c r="H37" s="117" t="s">
        <v>824</v>
      </c>
      <c r="I37" s="33" t="s">
        <v>105</v>
      </c>
      <c r="J37" s="274">
        <v>4.75</v>
      </c>
      <c r="K37" s="253">
        <v>31</v>
      </c>
      <c r="L37" s="275"/>
      <c r="M37" s="244">
        <f t="shared" si="0"/>
        <v>0</v>
      </c>
      <c r="N37" s="302"/>
    </row>
    <row r="38" spans="1:14">
      <c r="A38" s="116">
        <v>4</v>
      </c>
      <c r="B38" s="39" t="s">
        <v>889</v>
      </c>
      <c r="C38" s="132" t="s">
        <v>890</v>
      </c>
      <c r="D38" s="133" t="s">
        <v>175</v>
      </c>
      <c r="E38" s="134">
        <v>8.1</v>
      </c>
      <c r="F38" s="116" t="s">
        <v>53</v>
      </c>
      <c r="G38" s="116" t="s">
        <v>30</v>
      </c>
      <c r="H38" s="117" t="s">
        <v>824</v>
      </c>
      <c r="I38" s="33" t="s">
        <v>58</v>
      </c>
      <c r="J38" s="274">
        <v>4.5</v>
      </c>
      <c r="K38" s="253">
        <v>34</v>
      </c>
      <c r="L38" s="275"/>
      <c r="M38" s="244">
        <f t="shared" si="0"/>
        <v>0</v>
      </c>
      <c r="N38" s="302"/>
    </row>
    <row r="39" spans="1:14">
      <c r="A39" s="116">
        <v>5</v>
      </c>
      <c r="B39" s="41" t="s">
        <v>142</v>
      </c>
      <c r="C39" s="142" t="s">
        <v>892</v>
      </c>
      <c r="D39" s="143" t="s">
        <v>42</v>
      </c>
      <c r="E39" s="141">
        <v>8.3000000000000007</v>
      </c>
      <c r="F39" s="130" t="s">
        <v>53</v>
      </c>
      <c r="G39" s="130" t="s">
        <v>30</v>
      </c>
      <c r="H39" s="119" t="s">
        <v>824</v>
      </c>
      <c r="I39" s="33" t="s">
        <v>172</v>
      </c>
      <c r="J39" s="274">
        <v>4</v>
      </c>
      <c r="K39" s="253">
        <v>35</v>
      </c>
      <c r="L39" s="275"/>
      <c r="M39" s="244">
        <f t="shared" si="0"/>
        <v>0</v>
      </c>
      <c r="N39" s="302"/>
    </row>
    <row r="40" spans="1:14">
      <c r="A40" s="116">
        <v>6</v>
      </c>
      <c r="B40" s="39" t="s">
        <v>448</v>
      </c>
      <c r="C40" s="33" t="s">
        <v>894</v>
      </c>
      <c r="D40" s="124" t="s">
        <v>895</v>
      </c>
      <c r="E40" s="134">
        <v>8.1999999999999993</v>
      </c>
      <c r="F40" s="116" t="s">
        <v>53</v>
      </c>
      <c r="G40" s="116" t="s">
        <v>30</v>
      </c>
      <c r="H40" s="117" t="s">
        <v>824</v>
      </c>
      <c r="I40" s="33" t="s">
        <v>122</v>
      </c>
      <c r="J40" s="274">
        <v>3.75</v>
      </c>
      <c r="K40" s="253">
        <v>36</v>
      </c>
      <c r="L40" s="275"/>
      <c r="M40" s="244">
        <f t="shared" si="0"/>
        <v>0</v>
      </c>
      <c r="N40" s="302"/>
    </row>
    <row r="41" spans="1:14">
      <c r="A41" s="116">
        <v>7</v>
      </c>
      <c r="B41" s="39" t="s">
        <v>284</v>
      </c>
      <c r="C41" s="137" t="s">
        <v>897</v>
      </c>
      <c r="D41" s="138" t="s">
        <v>149</v>
      </c>
      <c r="E41" s="134">
        <v>8.3000000000000007</v>
      </c>
      <c r="F41" s="116" t="s">
        <v>53</v>
      </c>
      <c r="G41" s="116" t="s">
        <v>30</v>
      </c>
      <c r="H41" s="117" t="s">
        <v>824</v>
      </c>
      <c r="I41" s="33" t="s">
        <v>54</v>
      </c>
      <c r="J41" s="274">
        <v>3.5</v>
      </c>
      <c r="K41" s="253">
        <v>37</v>
      </c>
      <c r="L41" s="275"/>
      <c r="M41" s="244">
        <f t="shared" si="0"/>
        <v>0</v>
      </c>
      <c r="N41" s="302"/>
    </row>
    <row r="42" spans="1:14">
      <c r="A42" s="116">
        <v>8</v>
      </c>
      <c r="B42" s="39" t="s">
        <v>179</v>
      </c>
      <c r="C42" s="144" t="s">
        <v>898</v>
      </c>
      <c r="D42" s="138" t="s">
        <v>109</v>
      </c>
      <c r="E42" s="134">
        <v>8.3000000000000007</v>
      </c>
      <c r="F42" s="116" t="s">
        <v>53</v>
      </c>
      <c r="G42" s="116" t="s">
        <v>30</v>
      </c>
      <c r="H42" s="117" t="s">
        <v>824</v>
      </c>
      <c r="I42" s="33" t="s">
        <v>32</v>
      </c>
      <c r="J42" s="274">
        <v>3.5</v>
      </c>
      <c r="K42" s="253">
        <v>37</v>
      </c>
      <c r="L42" s="275"/>
      <c r="M42" s="244">
        <f t="shared" si="0"/>
        <v>0</v>
      </c>
      <c r="N42" s="302"/>
    </row>
    <row r="43" spans="1:14">
      <c r="A43" s="116">
        <v>9</v>
      </c>
      <c r="B43" s="39" t="s">
        <v>900</v>
      </c>
      <c r="C43" s="132" t="s">
        <v>901</v>
      </c>
      <c r="D43" s="133" t="s">
        <v>155</v>
      </c>
      <c r="E43" s="134">
        <v>8.6</v>
      </c>
      <c r="F43" s="116" t="s">
        <v>29</v>
      </c>
      <c r="G43" s="116" t="s">
        <v>30</v>
      </c>
      <c r="H43" s="117" t="s">
        <v>824</v>
      </c>
      <c r="I43" s="33" t="s">
        <v>58</v>
      </c>
      <c r="J43" s="274">
        <v>3</v>
      </c>
      <c r="K43" s="253">
        <v>39</v>
      </c>
      <c r="L43" s="275"/>
      <c r="M43" s="244">
        <f t="shared" si="0"/>
        <v>0</v>
      </c>
      <c r="N43" s="302"/>
    </row>
    <row r="44" spans="1:14">
      <c r="A44" s="116">
        <v>10</v>
      </c>
      <c r="B44" s="40" t="s">
        <v>203</v>
      </c>
      <c r="C44" s="33" t="s">
        <v>903</v>
      </c>
      <c r="D44" s="42" t="s">
        <v>493</v>
      </c>
      <c r="E44" s="118">
        <v>8.1999999999999993</v>
      </c>
      <c r="F44" s="116" t="s">
        <v>53</v>
      </c>
      <c r="G44" s="116" t="s">
        <v>30</v>
      </c>
      <c r="H44" s="117" t="s">
        <v>824</v>
      </c>
      <c r="I44" s="33" t="s">
        <v>230</v>
      </c>
      <c r="J44" s="274">
        <v>2.75</v>
      </c>
      <c r="K44" s="253">
        <v>40</v>
      </c>
      <c r="L44" s="275"/>
      <c r="M44" s="244">
        <f t="shared" si="0"/>
        <v>0</v>
      </c>
      <c r="N44" s="302"/>
    </row>
    <row r="45" spans="1:14">
      <c r="A45" s="116">
        <v>11</v>
      </c>
      <c r="B45" s="40" t="s">
        <v>267</v>
      </c>
      <c r="C45" s="33" t="s">
        <v>904</v>
      </c>
      <c r="D45" s="42" t="s">
        <v>355</v>
      </c>
      <c r="E45" s="118">
        <v>8.1999999999999993</v>
      </c>
      <c r="F45" s="116" t="s">
        <v>72</v>
      </c>
      <c r="G45" s="116" t="s">
        <v>73</v>
      </c>
      <c r="H45" s="117" t="s">
        <v>824</v>
      </c>
      <c r="I45" s="33" t="s">
        <v>74</v>
      </c>
      <c r="J45" s="274">
        <v>2.75</v>
      </c>
      <c r="K45" s="253">
        <v>40</v>
      </c>
      <c r="L45" s="275"/>
      <c r="M45" s="295"/>
      <c r="N45" s="302"/>
    </row>
    <row r="46" spans="1:14">
      <c r="A46" s="116">
        <v>12</v>
      </c>
      <c r="B46" s="40" t="s">
        <v>69</v>
      </c>
      <c r="C46" s="33" t="s">
        <v>671</v>
      </c>
      <c r="D46" s="42" t="s">
        <v>192</v>
      </c>
      <c r="E46" s="118">
        <v>8.1</v>
      </c>
      <c r="F46" s="116" t="s">
        <v>29</v>
      </c>
      <c r="G46" s="116" t="s">
        <v>30</v>
      </c>
      <c r="H46" s="117" t="s">
        <v>824</v>
      </c>
      <c r="I46" s="33" t="s">
        <v>80</v>
      </c>
      <c r="J46" s="274">
        <v>2.75</v>
      </c>
      <c r="K46" s="253">
        <v>40</v>
      </c>
      <c r="L46" s="275"/>
      <c r="M46" s="295"/>
      <c r="N46" s="302"/>
    </row>
    <row r="47" spans="1:14">
      <c r="A47" s="116">
        <v>13</v>
      </c>
      <c r="B47" s="40" t="s">
        <v>252</v>
      </c>
      <c r="C47" s="33" t="s">
        <v>528</v>
      </c>
      <c r="D47" s="42" t="s">
        <v>275</v>
      </c>
      <c r="E47" s="118">
        <v>8.1999999999999993</v>
      </c>
      <c r="F47" s="116" t="s">
        <v>53</v>
      </c>
      <c r="G47" s="116" t="s">
        <v>30</v>
      </c>
      <c r="H47" s="117" t="s">
        <v>824</v>
      </c>
      <c r="I47" s="33" t="s">
        <v>206</v>
      </c>
      <c r="J47" s="274">
        <v>2.5</v>
      </c>
      <c r="K47" s="253">
        <v>43</v>
      </c>
      <c r="L47" s="275"/>
      <c r="M47" s="295"/>
      <c r="N47" s="302"/>
    </row>
    <row r="48" spans="1:14">
      <c r="A48" s="116">
        <v>14</v>
      </c>
      <c r="B48" s="39" t="s">
        <v>907</v>
      </c>
      <c r="C48" s="132" t="s">
        <v>831</v>
      </c>
      <c r="D48" s="133" t="s">
        <v>42</v>
      </c>
      <c r="E48" s="134">
        <v>8.5</v>
      </c>
      <c r="F48" s="116" t="s">
        <v>53</v>
      </c>
      <c r="G48" s="116" t="s">
        <v>30</v>
      </c>
      <c r="H48" s="117" t="s">
        <v>824</v>
      </c>
      <c r="I48" s="33" t="s">
        <v>105</v>
      </c>
      <c r="J48" s="274">
        <v>2.5</v>
      </c>
      <c r="K48" s="253">
        <v>43</v>
      </c>
      <c r="L48" s="275"/>
      <c r="M48" s="295"/>
      <c r="N48" s="302"/>
    </row>
    <row r="49" spans="1:14">
      <c r="A49" s="116">
        <v>15</v>
      </c>
      <c r="B49" s="40" t="s">
        <v>248</v>
      </c>
      <c r="C49" s="33" t="s">
        <v>909</v>
      </c>
      <c r="D49" s="42" t="s">
        <v>910</v>
      </c>
      <c r="E49" s="118">
        <v>8.1999999999999993</v>
      </c>
      <c r="F49" s="116" t="s">
        <v>53</v>
      </c>
      <c r="G49" s="116" t="s">
        <v>164</v>
      </c>
      <c r="H49" s="117" t="s">
        <v>824</v>
      </c>
      <c r="I49" s="33" t="s">
        <v>93</v>
      </c>
      <c r="J49" s="274">
        <v>2.5</v>
      </c>
      <c r="K49" s="253">
        <v>43</v>
      </c>
      <c r="L49" s="275"/>
      <c r="M49" s="295"/>
      <c r="N49" s="302"/>
    </row>
    <row r="50" spans="1:14">
      <c r="A50" s="116">
        <v>16</v>
      </c>
      <c r="B50" s="39" t="s">
        <v>183</v>
      </c>
      <c r="C50" s="137" t="s">
        <v>912</v>
      </c>
      <c r="D50" s="138" t="s">
        <v>670</v>
      </c>
      <c r="E50" s="134">
        <v>8.1</v>
      </c>
      <c r="F50" s="116" t="s">
        <v>53</v>
      </c>
      <c r="G50" s="116" t="s">
        <v>30</v>
      </c>
      <c r="H50" s="117" t="s">
        <v>824</v>
      </c>
      <c r="I50" s="33" t="s">
        <v>54</v>
      </c>
      <c r="J50" s="274">
        <v>2.25</v>
      </c>
      <c r="K50" s="253">
        <v>46</v>
      </c>
      <c r="L50" s="275"/>
      <c r="M50" s="295"/>
      <c r="N50" s="302"/>
    </row>
    <row r="51" spans="1:14">
      <c r="A51" s="116">
        <v>17</v>
      </c>
      <c r="B51" s="40" t="s">
        <v>258</v>
      </c>
      <c r="C51" s="33" t="s">
        <v>671</v>
      </c>
      <c r="D51" s="42" t="s">
        <v>490</v>
      </c>
      <c r="E51" s="118">
        <v>8.4</v>
      </c>
      <c r="F51" s="116" t="s">
        <v>72</v>
      </c>
      <c r="G51" s="116" t="s">
        <v>73</v>
      </c>
      <c r="H51" s="117" t="s">
        <v>824</v>
      </c>
      <c r="I51" s="33" t="s">
        <v>74</v>
      </c>
      <c r="J51" s="274">
        <v>2.25</v>
      </c>
      <c r="K51" s="253">
        <v>46</v>
      </c>
      <c r="L51" s="275"/>
      <c r="M51" s="295"/>
      <c r="N51" s="302"/>
    </row>
    <row r="52" spans="1:14">
      <c r="A52" s="116">
        <v>18</v>
      </c>
      <c r="B52" s="40" t="s">
        <v>118</v>
      </c>
      <c r="C52" s="33" t="s">
        <v>914</v>
      </c>
      <c r="D52" s="42" t="s">
        <v>915</v>
      </c>
      <c r="E52" s="118">
        <v>8.1</v>
      </c>
      <c r="F52" s="116" t="s">
        <v>53</v>
      </c>
      <c r="G52" s="116" t="s">
        <v>164</v>
      </c>
      <c r="H52" s="117" t="s">
        <v>824</v>
      </c>
      <c r="I52" s="33" t="s">
        <v>93</v>
      </c>
      <c r="J52" s="274">
        <v>2</v>
      </c>
      <c r="K52" s="253">
        <v>48</v>
      </c>
      <c r="L52" s="275"/>
      <c r="M52" s="295"/>
      <c r="N52" s="302"/>
    </row>
    <row r="53" spans="1:14">
      <c r="A53" s="116">
        <v>19</v>
      </c>
      <c r="B53" s="39" t="s">
        <v>59</v>
      </c>
      <c r="C53" s="137" t="s">
        <v>916</v>
      </c>
      <c r="D53" s="138" t="s">
        <v>548</v>
      </c>
      <c r="E53" s="134">
        <v>8.3000000000000007</v>
      </c>
      <c r="F53" s="117" t="s">
        <v>29</v>
      </c>
      <c r="G53" s="116" t="s">
        <v>30</v>
      </c>
      <c r="H53" s="117" t="s">
        <v>824</v>
      </c>
      <c r="I53" s="33" t="s">
        <v>32</v>
      </c>
      <c r="J53" s="274">
        <v>1.75</v>
      </c>
      <c r="K53" s="253">
        <v>49</v>
      </c>
      <c r="L53" s="275"/>
      <c r="M53" s="295"/>
      <c r="N53" s="302"/>
    </row>
    <row r="54" spans="1:14">
      <c r="A54" s="116">
        <v>20</v>
      </c>
      <c r="B54" s="39" t="s">
        <v>43</v>
      </c>
      <c r="C54" s="135" t="s">
        <v>917</v>
      </c>
      <c r="D54" s="136" t="s">
        <v>857</v>
      </c>
      <c r="E54" s="134">
        <v>8.1999999999999993</v>
      </c>
      <c r="F54" s="117" t="s">
        <v>29</v>
      </c>
      <c r="G54" s="117" t="s">
        <v>30</v>
      </c>
      <c r="H54" s="117" t="s">
        <v>824</v>
      </c>
      <c r="I54" s="33" t="s">
        <v>100</v>
      </c>
      <c r="J54" s="274">
        <v>1.5</v>
      </c>
      <c r="K54" s="253">
        <v>50</v>
      </c>
      <c r="L54" s="275"/>
      <c r="M54" s="295"/>
      <c r="N54" s="302"/>
    </row>
    <row r="55" spans="1:14">
      <c r="M55" s="295"/>
      <c r="N55" s="302"/>
    </row>
    <row r="56" spans="1:14">
      <c r="M56" s="295"/>
      <c r="N56" s="302"/>
    </row>
    <row r="57" spans="1:14">
      <c r="M57" s="295"/>
      <c r="N57" s="302"/>
    </row>
    <row r="58" spans="1:14">
      <c r="M58" s="295"/>
      <c r="N58" s="302"/>
    </row>
    <row r="59" spans="1:14">
      <c r="M59" s="295"/>
      <c r="N59" s="302"/>
    </row>
    <row r="60" spans="1:14">
      <c r="M60" s="295"/>
      <c r="N60" s="302"/>
    </row>
    <row r="61" spans="1:14">
      <c r="M61" s="295"/>
      <c r="N61" s="302"/>
    </row>
    <row r="62" spans="1:14">
      <c r="M62" s="295"/>
      <c r="N62" s="302"/>
    </row>
    <row r="63" spans="1:14">
      <c r="M63" s="295"/>
      <c r="N63" s="302"/>
    </row>
    <row r="64" spans="1:14">
      <c r="M64" s="295"/>
      <c r="N64" s="302"/>
    </row>
    <row r="65" spans="13:14">
      <c r="M65" s="295"/>
      <c r="N65" s="302"/>
    </row>
    <row r="66" spans="13:14">
      <c r="M66" s="295"/>
      <c r="N66" s="302"/>
    </row>
    <row r="67" spans="13:14">
      <c r="M67" s="295"/>
      <c r="N67" s="302"/>
    </row>
    <row r="68" spans="13:14">
      <c r="M68" s="295"/>
      <c r="N68" s="302"/>
    </row>
    <row r="232" spans="2:37" s="248" customFormat="1">
      <c r="B232" s="278"/>
      <c r="E232" s="279"/>
      <c r="J232" s="247"/>
      <c r="K232" s="244"/>
      <c r="M232" s="244"/>
      <c r="N232" s="244"/>
      <c r="O232" s="322"/>
      <c r="P232" s="322"/>
      <c r="Q232" s="322"/>
      <c r="R232" s="322"/>
      <c r="S232" s="322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4"/>
      <c r="AJ232" s="244"/>
      <c r="AK232" s="244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5:H41 H43:H54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68"/>
  <sheetViews>
    <sheetView topLeftCell="F4" zoomScale="130" zoomScaleNormal="130" workbookViewId="0">
      <selection activeCell="O7" sqref="O7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1369</v>
      </c>
      <c r="G3" s="368"/>
      <c r="H3" s="252" t="s">
        <v>820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165">
        <v>1</v>
      </c>
      <c r="B5" s="50" t="s">
        <v>925</v>
      </c>
      <c r="C5" s="166" t="s">
        <v>1208</v>
      </c>
      <c r="D5" s="167" t="s">
        <v>336</v>
      </c>
      <c r="E5" s="168">
        <v>8.1999999999999993</v>
      </c>
      <c r="F5" s="67" t="s">
        <v>29</v>
      </c>
      <c r="G5" s="67" t="s">
        <v>30</v>
      </c>
      <c r="H5" s="68" t="s">
        <v>1209</v>
      </c>
      <c r="I5" s="169" t="s">
        <v>58</v>
      </c>
      <c r="J5" s="274">
        <v>9.5</v>
      </c>
      <c r="K5" s="253">
        <v>1</v>
      </c>
      <c r="L5" s="275" t="s">
        <v>20</v>
      </c>
      <c r="M5" s="244">
        <f t="shared" ref="M5:M44" si="0">IF(L5="I",2,IF(L5="II",1.5,IF(L5="III",1,IF(L5="KK",0.5,0))))</f>
        <v>1</v>
      </c>
      <c r="N5" s="303" t="s">
        <v>206</v>
      </c>
      <c r="O5" s="325">
        <f t="shared" ref="O5:O21" si="1">SUMIF($I$5:$I$68,$N5,J$5:J$68)</f>
        <v>1.75</v>
      </c>
      <c r="P5" s="325">
        <f t="shared" ref="P5:P21" si="2">SUMIF($I$5:$I$68,$N5,M$5:M$68)</f>
        <v>0</v>
      </c>
      <c r="Q5" s="325">
        <f>O5+P5</f>
        <v>1.75</v>
      </c>
      <c r="R5" s="325">
        <f>ROUND(Q5/U5,2)</f>
        <v>1.75</v>
      </c>
      <c r="S5" s="325">
        <f>RANK(R5,R$5:R$21)</f>
        <v>17</v>
      </c>
      <c r="U5" s="253">
        <f>COUNTIF($I$5:$I$68,$N5)</f>
        <v>1</v>
      </c>
    </row>
    <row r="6" spans="1:21">
      <c r="A6" s="165">
        <v>2</v>
      </c>
      <c r="B6" s="50" t="s">
        <v>1112</v>
      </c>
      <c r="C6" s="166" t="s">
        <v>1210</v>
      </c>
      <c r="D6" s="167" t="s">
        <v>298</v>
      </c>
      <c r="E6" s="168">
        <v>8.3000000000000007</v>
      </c>
      <c r="F6" s="67" t="s">
        <v>29</v>
      </c>
      <c r="G6" s="67" t="s">
        <v>30</v>
      </c>
      <c r="H6" s="68" t="s">
        <v>1209</v>
      </c>
      <c r="I6" s="169" t="s">
        <v>105</v>
      </c>
      <c r="J6" s="274">
        <v>9</v>
      </c>
      <c r="K6" s="253">
        <v>2</v>
      </c>
      <c r="L6" s="275" t="s">
        <v>20</v>
      </c>
      <c r="M6" s="244">
        <f t="shared" si="0"/>
        <v>1</v>
      </c>
      <c r="N6" s="303" t="s">
        <v>93</v>
      </c>
      <c r="O6" s="325">
        <f t="shared" si="1"/>
        <v>11.5</v>
      </c>
      <c r="P6" s="325">
        <f t="shared" si="2"/>
        <v>0</v>
      </c>
      <c r="Q6" s="325">
        <f t="shared" ref="Q6:Q21" si="3">O6+P6</f>
        <v>11.5</v>
      </c>
      <c r="R6" s="325">
        <f t="shared" ref="R6:R21" si="4">ROUND(Q6/U6,2)</f>
        <v>3.83</v>
      </c>
      <c r="S6" s="325">
        <f t="shared" ref="S6:S21" si="5">RANK(R6,R$5:R$21)</f>
        <v>13</v>
      </c>
      <c r="U6" s="253">
        <f t="shared" ref="U6:U21" si="6">COUNTIF($I$5:$I$68,$N6)</f>
        <v>3</v>
      </c>
    </row>
    <row r="7" spans="1:21">
      <c r="A7" s="165">
        <v>3</v>
      </c>
      <c r="B7" s="50" t="s">
        <v>1172</v>
      </c>
      <c r="C7" s="166" t="s">
        <v>1211</v>
      </c>
      <c r="D7" s="167" t="s">
        <v>430</v>
      </c>
      <c r="E7" s="168">
        <v>8.1999999999999993</v>
      </c>
      <c r="F7" s="67" t="s">
        <v>29</v>
      </c>
      <c r="G7" s="67" t="s">
        <v>30</v>
      </c>
      <c r="H7" s="68" t="s">
        <v>1209</v>
      </c>
      <c r="I7" s="169" t="s">
        <v>58</v>
      </c>
      <c r="J7" s="274">
        <v>8</v>
      </c>
      <c r="K7" s="253">
        <v>3</v>
      </c>
      <c r="L7" s="275" t="s">
        <v>20</v>
      </c>
      <c r="M7" s="244">
        <f t="shared" si="0"/>
        <v>1</v>
      </c>
      <c r="N7" s="303" t="s">
        <v>182</v>
      </c>
      <c r="O7" s="325">
        <f t="shared" si="1"/>
        <v>11.5</v>
      </c>
      <c r="P7" s="325">
        <f t="shared" si="2"/>
        <v>0</v>
      </c>
      <c r="Q7" s="325">
        <f t="shared" si="3"/>
        <v>11.5</v>
      </c>
      <c r="R7" s="325">
        <f t="shared" si="4"/>
        <v>3.83</v>
      </c>
      <c r="S7" s="325">
        <f t="shared" si="5"/>
        <v>13</v>
      </c>
      <c r="U7" s="253">
        <f t="shared" si="6"/>
        <v>3</v>
      </c>
    </row>
    <row r="8" spans="1:21">
      <c r="A8" s="165">
        <v>4</v>
      </c>
      <c r="B8" s="50" t="s">
        <v>1192</v>
      </c>
      <c r="C8" s="166" t="s">
        <v>1212</v>
      </c>
      <c r="D8" s="167" t="s">
        <v>121</v>
      </c>
      <c r="E8" s="168">
        <v>8.1999999999999993</v>
      </c>
      <c r="F8" s="67" t="s">
        <v>29</v>
      </c>
      <c r="G8" s="67" t="s">
        <v>30</v>
      </c>
      <c r="H8" s="68" t="s">
        <v>1209</v>
      </c>
      <c r="I8" s="169" t="s">
        <v>58</v>
      </c>
      <c r="J8" s="274">
        <v>8</v>
      </c>
      <c r="K8" s="253">
        <v>3</v>
      </c>
      <c r="L8" s="275" t="s">
        <v>20</v>
      </c>
      <c r="M8" s="244">
        <f t="shared" si="0"/>
        <v>1</v>
      </c>
      <c r="N8" s="303" t="s">
        <v>230</v>
      </c>
      <c r="O8" s="325">
        <f t="shared" si="1"/>
        <v>9</v>
      </c>
      <c r="P8" s="325">
        <f t="shared" si="2"/>
        <v>0</v>
      </c>
      <c r="Q8" s="325">
        <f t="shared" si="3"/>
        <v>9</v>
      </c>
      <c r="R8" s="325">
        <f t="shared" si="4"/>
        <v>3</v>
      </c>
      <c r="S8" s="325">
        <f t="shared" si="5"/>
        <v>15</v>
      </c>
      <c r="U8" s="253">
        <f t="shared" si="6"/>
        <v>3</v>
      </c>
    </row>
    <row r="9" spans="1:21">
      <c r="A9" s="165">
        <v>5</v>
      </c>
      <c r="B9" s="50" t="s">
        <v>732</v>
      </c>
      <c r="C9" s="170" t="s">
        <v>1213</v>
      </c>
      <c r="D9" s="171" t="s">
        <v>292</v>
      </c>
      <c r="E9" s="168">
        <v>8.1</v>
      </c>
      <c r="F9" s="67" t="s">
        <v>53</v>
      </c>
      <c r="G9" s="67" t="s">
        <v>30</v>
      </c>
      <c r="H9" s="68" t="s">
        <v>1209</v>
      </c>
      <c r="I9" s="169" t="s">
        <v>117</v>
      </c>
      <c r="J9" s="274">
        <v>7</v>
      </c>
      <c r="K9" s="253">
        <v>5</v>
      </c>
      <c r="L9" s="275" t="s">
        <v>20</v>
      </c>
      <c r="M9" s="244">
        <f t="shared" si="0"/>
        <v>1</v>
      </c>
      <c r="N9" s="303" t="s">
        <v>74</v>
      </c>
      <c r="O9" s="325">
        <f t="shared" si="1"/>
        <v>15</v>
      </c>
      <c r="P9" s="325">
        <f t="shared" si="2"/>
        <v>1</v>
      </c>
      <c r="Q9" s="325">
        <f t="shared" si="3"/>
        <v>16</v>
      </c>
      <c r="R9" s="325">
        <f t="shared" si="4"/>
        <v>5.33</v>
      </c>
      <c r="S9" s="325">
        <f t="shared" si="5"/>
        <v>5</v>
      </c>
      <c r="U9" s="253">
        <f t="shared" si="6"/>
        <v>3</v>
      </c>
    </row>
    <row r="10" spans="1:21">
      <c r="A10" s="165">
        <v>6</v>
      </c>
      <c r="B10" s="50" t="s">
        <v>1214</v>
      </c>
      <c r="C10" s="166" t="s">
        <v>392</v>
      </c>
      <c r="D10" s="167" t="s">
        <v>423</v>
      </c>
      <c r="E10" s="168">
        <v>8.1999999999999993</v>
      </c>
      <c r="F10" s="67" t="s">
        <v>53</v>
      </c>
      <c r="G10" s="67" t="s">
        <v>30</v>
      </c>
      <c r="H10" s="68" t="s">
        <v>1209</v>
      </c>
      <c r="I10" s="169" t="s">
        <v>58</v>
      </c>
      <c r="J10" s="274">
        <v>7</v>
      </c>
      <c r="K10" s="253">
        <v>5</v>
      </c>
      <c r="L10" s="275" t="s">
        <v>20</v>
      </c>
      <c r="M10" s="244">
        <f t="shared" si="0"/>
        <v>1</v>
      </c>
      <c r="N10" s="304" t="s">
        <v>80</v>
      </c>
      <c r="O10" s="325">
        <f t="shared" si="1"/>
        <v>18</v>
      </c>
      <c r="P10" s="325">
        <f t="shared" si="2"/>
        <v>1</v>
      </c>
      <c r="Q10" s="325">
        <f t="shared" si="3"/>
        <v>19</v>
      </c>
      <c r="R10" s="325">
        <f t="shared" si="4"/>
        <v>4.75</v>
      </c>
      <c r="S10" s="325">
        <f t="shared" si="5"/>
        <v>7</v>
      </c>
      <c r="U10" s="253">
        <f t="shared" si="6"/>
        <v>4</v>
      </c>
    </row>
    <row r="11" spans="1:21">
      <c r="A11" s="165">
        <v>7</v>
      </c>
      <c r="B11" s="50" t="s">
        <v>1202</v>
      </c>
      <c r="C11" s="166" t="s">
        <v>1215</v>
      </c>
      <c r="D11" s="167" t="s">
        <v>402</v>
      </c>
      <c r="E11" s="168">
        <v>8.4</v>
      </c>
      <c r="F11" s="67" t="s">
        <v>29</v>
      </c>
      <c r="G11" s="67" t="s">
        <v>30</v>
      </c>
      <c r="H11" s="68" t="s">
        <v>1209</v>
      </c>
      <c r="I11" s="169" t="s">
        <v>37</v>
      </c>
      <c r="J11" s="274">
        <v>6.5</v>
      </c>
      <c r="K11" s="253">
        <v>7</v>
      </c>
      <c r="L11" s="275" t="s">
        <v>21</v>
      </c>
      <c r="M11" s="244">
        <f t="shared" si="0"/>
        <v>0.5</v>
      </c>
      <c r="N11" s="303" t="s">
        <v>167</v>
      </c>
      <c r="O11" s="325">
        <f t="shared" si="1"/>
        <v>13.25</v>
      </c>
      <c r="P11" s="325">
        <f t="shared" si="2"/>
        <v>0</v>
      </c>
      <c r="Q11" s="325">
        <f t="shared" si="3"/>
        <v>13.25</v>
      </c>
      <c r="R11" s="325">
        <f t="shared" si="4"/>
        <v>4.42</v>
      </c>
      <c r="S11" s="325">
        <f t="shared" si="5"/>
        <v>10</v>
      </c>
      <c r="U11" s="253">
        <f t="shared" si="6"/>
        <v>3</v>
      </c>
    </row>
    <row r="12" spans="1:21">
      <c r="A12" s="165">
        <v>8</v>
      </c>
      <c r="B12" s="50" t="s">
        <v>585</v>
      </c>
      <c r="C12" s="170" t="s">
        <v>1217</v>
      </c>
      <c r="D12" s="171" t="s">
        <v>42</v>
      </c>
      <c r="E12" s="168">
        <v>8.1999999999999993</v>
      </c>
      <c r="F12" s="67" t="s">
        <v>53</v>
      </c>
      <c r="G12" s="67" t="s">
        <v>30</v>
      </c>
      <c r="H12" s="68" t="s">
        <v>1209</v>
      </c>
      <c r="I12" s="169" t="s">
        <v>133</v>
      </c>
      <c r="J12" s="274">
        <v>6.25</v>
      </c>
      <c r="K12" s="253">
        <v>8</v>
      </c>
      <c r="L12" s="275" t="s">
        <v>21</v>
      </c>
      <c r="M12" s="244">
        <f t="shared" si="0"/>
        <v>0.5</v>
      </c>
      <c r="N12" s="304" t="s">
        <v>58</v>
      </c>
      <c r="O12" s="325">
        <f t="shared" si="1"/>
        <v>38.25</v>
      </c>
      <c r="P12" s="325">
        <f t="shared" si="2"/>
        <v>4.5</v>
      </c>
      <c r="Q12" s="325">
        <f t="shared" si="3"/>
        <v>42.75</v>
      </c>
      <c r="R12" s="325">
        <f t="shared" si="4"/>
        <v>8.5500000000000007</v>
      </c>
      <c r="S12" s="325">
        <f t="shared" si="5"/>
        <v>1</v>
      </c>
      <c r="U12" s="253">
        <f t="shared" si="6"/>
        <v>5</v>
      </c>
    </row>
    <row r="13" spans="1:21">
      <c r="A13" s="165">
        <v>9</v>
      </c>
      <c r="B13" s="50" t="s">
        <v>905</v>
      </c>
      <c r="C13" s="166" t="s">
        <v>898</v>
      </c>
      <c r="D13" s="167" t="s">
        <v>243</v>
      </c>
      <c r="E13" s="168">
        <v>8.5</v>
      </c>
      <c r="F13" s="67" t="s">
        <v>53</v>
      </c>
      <c r="G13" s="67" t="s">
        <v>30</v>
      </c>
      <c r="H13" s="68" t="s">
        <v>1209</v>
      </c>
      <c r="I13" s="169" t="s">
        <v>37</v>
      </c>
      <c r="J13" s="274">
        <v>6</v>
      </c>
      <c r="K13" s="253">
        <v>9</v>
      </c>
      <c r="L13" s="275" t="s">
        <v>21</v>
      </c>
      <c r="M13" s="244">
        <f t="shared" si="0"/>
        <v>0.5</v>
      </c>
      <c r="N13" s="304" t="s">
        <v>37</v>
      </c>
      <c r="O13" s="325">
        <f t="shared" si="1"/>
        <v>27</v>
      </c>
      <c r="P13" s="325">
        <f t="shared" si="2"/>
        <v>1.5</v>
      </c>
      <c r="Q13" s="325">
        <f t="shared" si="3"/>
        <v>28.5</v>
      </c>
      <c r="R13" s="325">
        <f t="shared" si="4"/>
        <v>5.7</v>
      </c>
      <c r="S13" s="325">
        <f t="shared" si="5"/>
        <v>4</v>
      </c>
      <c r="U13" s="253">
        <f t="shared" si="6"/>
        <v>5</v>
      </c>
    </row>
    <row r="14" spans="1:21">
      <c r="A14" s="165">
        <v>10</v>
      </c>
      <c r="B14" s="50" t="s">
        <v>712</v>
      </c>
      <c r="C14" s="170" t="s">
        <v>1218</v>
      </c>
      <c r="D14" s="171" t="s">
        <v>584</v>
      </c>
      <c r="E14" s="168">
        <v>8.1999999999999993</v>
      </c>
      <c r="F14" s="67" t="s">
        <v>29</v>
      </c>
      <c r="G14" s="67" t="s">
        <v>30</v>
      </c>
      <c r="H14" s="68" t="s">
        <v>1209</v>
      </c>
      <c r="I14" s="169" t="s">
        <v>32</v>
      </c>
      <c r="J14" s="274">
        <v>6</v>
      </c>
      <c r="K14" s="253">
        <v>9</v>
      </c>
      <c r="L14" s="275" t="s">
        <v>21</v>
      </c>
      <c r="M14" s="244">
        <f t="shared" si="0"/>
        <v>0.5</v>
      </c>
      <c r="N14" s="303" t="s">
        <v>105</v>
      </c>
      <c r="O14" s="325">
        <f t="shared" si="1"/>
        <v>27</v>
      </c>
      <c r="P14" s="325">
        <f t="shared" si="2"/>
        <v>1.5</v>
      </c>
      <c r="Q14" s="325">
        <f t="shared" si="3"/>
        <v>28.5</v>
      </c>
      <c r="R14" s="325">
        <f t="shared" si="4"/>
        <v>4.75</v>
      </c>
      <c r="S14" s="325">
        <f t="shared" si="5"/>
        <v>7</v>
      </c>
      <c r="U14" s="253">
        <f t="shared" si="6"/>
        <v>6</v>
      </c>
    </row>
    <row r="15" spans="1:21">
      <c r="A15" s="165">
        <v>11</v>
      </c>
      <c r="B15" s="1" t="s">
        <v>272</v>
      </c>
      <c r="C15" s="2" t="s">
        <v>1219</v>
      </c>
      <c r="D15" s="65" t="s">
        <v>240</v>
      </c>
      <c r="E15" s="66">
        <v>8.5</v>
      </c>
      <c r="F15" s="67" t="s">
        <v>53</v>
      </c>
      <c r="G15" s="67" t="s">
        <v>30</v>
      </c>
      <c r="H15" s="68" t="s">
        <v>1209</v>
      </c>
      <c r="I15" s="169" t="s">
        <v>80</v>
      </c>
      <c r="J15" s="274">
        <v>5.75</v>
      </c>
      <c r="K15" s="253">
        <v>11</v>
      </c>
      <c r="L15" s="275" t="s">
        <v>21</v>
      </c>
      <c r="M15" s="244">
        <f t="shared" si="0"/>
        <v>0.5</v>
      </c>
      <c r="N15" s="303" t="s">
        <v>117</v>
      </c>
      <c r="O15" s="325">
        <f t="shared" si="1"/>
        <v>12.5</v>
      </c>
      <c r="P15" s="325">
        <f t="shared" si="2"/>
        <v>1.5</v>
      </c>
      <c r="Q15" s="325">
        <f t="shared" si="3"/>
        <v>14</v>
      </c>
      <c r="R15" s="325">
        <f t="shared" si="4"/>
        <v>7</v>
      </c>
      <c r="S15" s="325">
        <f t="shared" si="5"/>
        <v>2</v>
      </c>
      <c r="U15" s="253">
        <f t="shared" si="6"/>
        <v>2</v>
      </c>
    </row>
    <row r="16" spans="1:21">
      <c r="A16" s="165">
        <v>12</v>
      </c>
      <c r="B16" s="50" t="s">
        <v>827</v>
      </c>
      <c r="C16" s="166" t="s">
        <v>1220</v>
      </c>
      <c r="D16" s="167" t="s">
        <v>240</v>
      </c>
      <c r="E16" s="168">
        <v>8.1</v>
      </c>
      <c r="F16" s="67" t="s">
        <v>29</v>
      </c>
      <c r="G16" s="67" t="s">
        <v>30</v>
      </c>
      <c r="H16" s="68" t="s">
        <v>1209</v>
      </c>
      <c r="I16" s="169" t="s">
        <v>58</v>
      </c>
      <c r="J16" s="274">
        <v>5.75</v>
      </c>
      <c r="K16" s="253">
        <v>11</v>
      </c>
      <c r="L16" s="275" t="s">
        <v>21</v>
      </c>
      <c r="M16" s="244">
        <f t="shared" si="0"/>
        <v>0.5</v>
      </c>
      <c r="N16" s="303" t="s">
        <v>100</v>
      </c>
      <c r="O16" s="325">
        <f t="shared" si="1"/>
        <v>10</v>
      </c>
      <c r="P16" s="325">
        <f t="shared" si="2"/>
        <v>0</v>
      </c>
      <c r="Q16" s="325">
        <f t="shared" si="3"/>
        <v>10</v>
      </c>
      <c r="R16" s="325">
        <f t="shared" si="4"/>
        <v>5</v>
      </c>
      <c r="S16" s="325">
        <f t="shared" si="5"/>
        <v>6</v>
      </c>
      <c r="U16" s="253">
        <f t="shared" si="6"/>
        <v>2</v>
      </c>
    </row>
    <row r="17" spans="1:21">
      <c r="A17" s="165">
        <v>13</v>
      </c>
      <c r="B17" s="1" t="s">
        <v>327</v>
      </c>
      <c r="C17" s="2" t="s">
        <v>1221</v>
      </c>
      <c r="D17" s="65" t="s">
        <v>109</v>
      </c>
      <c r="E17" s="66">
        <v>8.1999999999999993</v>
      </c>
      <c r="F17" s="67" t="s">
        <v>53</v>
      </c>
      <c r="G17" s="67" t="s">
        <v>73</v>
      </c>
      <c r="H17" s="68" t="s">
        <v>1209</v>
      </c>
      <c r="I17" s="169" t="s">
        <v>74</v>
      </c>
      <c r="J17" s="274">
        <v>5.75</v>
      </c>
      <c r="K17" s="253">
        <v>11</v>
      </c>
      <c r="L17" s="275" t="s">
        <v>21</v>
      </c>
      <c r="M17" s="244">
        <f t="shared" si="0"/>
        <v>0.5</v>
      </c>
      <c r="N17" s="304" t="s">
        <v>32</v>
      </c>
      <c r="O17" s="325">
        <f t="shared" si="1"/>
        <v>16.5</v>
      </c>
      <c r="P17" s="325">
        <f t="shared" si="2"/>
        <v>0.5</v>
      </c>
      <c r="Q17" s="325">
        <f t="shared" si="3"/>
        <v>17</v>
      </c>
      <c r="R17" s="325">
        <f t="shared" si="4"/>
        <v>4.25</v>
      </c>
      <c r="S17" s="325">
        <f t="shared" si="5"/>
        <v>11</v>
      </c>
      <c r="U17" s="253">
        <f t="shared" si="6"/>
        <v>4</v>
      </c>
    </row>
    <row r="18" spans="1:21">
      <c r="A18" s="165">
        <v>14</v>
      </c>
      <c r="B18" s="50" t="s">
        <v>874</v>
      </c>
      <c r="C18" s="166" t="s">
        <v>1223</v>
      </c>
      <c r="D18" s="167" t="s">
        <v>992</v>
      </c>
      <c r="E18" s="168">
        <v>8.3000000000000007</v>
      </c>
      <c r="F18" s="67" t="s">
        <v>29</v>
      </c>
      <c r="G18" s="67" t="s">
        <v>30</v>
      </c>
      <c r="H18" s="68" t="s">
        <v>1209</v>
      </c>
      <c r="I18" s="169" t="s">
        <v>105</v>
      </c>
      <c r="J18" s="274">
        <v>5.5</v>
      </c>
      <c r="K18" s="253">
        <v>14</v>
      </c>
      <c r="L18" s="275" t="s">
        <v>21</v>
      </c>
      <c r="M18" s="244">
        <f t="shared" si="0"/>
        <v>0.5</v>
      </c>
      <c r="N18" s="303" t="s">
        <v>172</v>
      </c>
      <c r="O18" s="325">
        <f t="shared" si="1"/>
        <v>7.75</v>
      </c>
      <c r="P18" s="325">
        <f t="shared" si="2"/>
        <v>0</v>
      </c>
      <c r="Q18" s="325">
        <f t="shared" si="3"/>
        <v>7.75</v>
      </c>
      <c r="R18" s="325">
        <f t="shared" si="4"/>
        <v>3.88</v>
      </c>
      <c r="S18" s="325">
        <f t="shared" si="5"/>
        <v>12</v>
      </c>
      <c r="U18" s="253">
        <f t="shared" si="6"/>
        <v>2</v>
      </c>
    </row>
    <row r="19" spans="1:21">
      <c r="A19" s="165">
        <v>15</v>
      </c>
      <c r="B19" s="50" t="s">
        <v>738</v>
      </c>
      <c r="C19" s="170" t="s">
        <v>1224</v>
      </c>
      <c r="D19" s="171" t="s">
        <v>132</v>
      </c>
      <c r="E19" s="168">
        <v>8.3000000000000007</v>
      </c>
      <c r="F19" s="67" t="s">
        <v>53</v>
      </c>
      <c r="G19" s="67" t="s">
        <v>30</v>
      </c>
      <c r="H19" s="68" t="s">
        <v>1209</v>
      </c>
      <c r="I19" s="169" t="s">
        <v>117</v>
      </c>
      <c r="J19" s="274">
        <v>5.5</v>
      </c>
      <c r="K19" s="253">
        <v>14</v>
      </c>
      <c r="L19" s="275" t="s">
        <v>21</v>
      </c>
      <c r="M19" s="244">
        <f t="shared" si="0"/>
        <v>0.5</v>
      </c>
      <c r="N19" s="303" t="s">
        <v>133</v>
      </c>
      <c r="O19" s="325">
        <f t="shared" si="1"/>
        <v>6.25</v>
      </c>
      <c r="P19" s="325">
        <f t="shared" si="2"/>
        <v>0.5</v>
      </c>
      <c r="Q19" s="325">
        <f t="shared" si="3"/>
        <v>6.75</v>
      </c>
      <c r="R19" s="325">
        <f t="shared" si="4"/>
        <v>6.75</v>
      </c>
      <c r="S19" s="325">
        <f t="shared" si="5"/>
        <v>3</v>
      </c>
      <c r="U19" s="253">
        <f t="shared" si="6"/>
        <v>1</v>
      </c>
    </row>
    <row r="20" spans="1:21">
      <c r="A20" s="165">
        <v>16</v>
      </c>
      <c r="B20" s="50" t="s">
        <v>1216</v>
      </c>
      <c r="C20" s="166" t="s">
        <v>131</v>
      </c>
      <c r="D20" s="167" t="s">
        <v>141</v>
      </c>
      <c r="E20" s="168">
        <v>8.4</v>
      </c>
      <c r="F20" s="67" t="s">
        <v>29</v>
      </c>
      <c r="G20" s="67" t="s">
        <v>30</v>
      </c>
      <c r="H20" s="68" t="s">
        <v>1209</v>
      </c>
      <c r="I20" s="169" t="s">
        <v>37</v>
      </c>
      <c r="J20" s="274">
        <v>5.5</v>
      </c>
      <c r="K20" s="253">
        <v>14</v>
      </c>
      <c r="L20" s="275" t="s">
        <v>21</v>
      </c>
      <c r="M20" s="244">
        <f t="shared" si="0"/>
        <v>0.5</v>
      </c>
      <c r="N20" s="304" t="s">
        <v>54</v>
      </c>
      <c r="O20" s="325">
        <f t="shared" si="1"/>
        <v>4</v>
      </c>
      <c r="P20" s="325">
        <f t="shared" si="2"/>
        <v>0</v>
      </c>
      <c r="Q20" s="325">
        <f t="shared" si="3"/>
        <v>4</v>
      </c>
      <c r="R20" s="325">
        <f t="shared" si="4"/>
        <v>2</v>
      </c>
      <c r="S20" s="325">
        <f t="shared" si="5"/>
        <v>16</v>
      </c>
      <c r="U20" s="253">
        <f t="shared" si="6"/>
        <v>2</v>
      </c>
    </row>
    <row r="21" spans="1:21">
      <c r="A21" s="165">
        <v>17</v>
      </c>
      <c r="B21" s="1" t="s">
        <v>381</v>
      </c>
      <c r="C21" s="2" t="s">
        <v>648</v>
      </c>
      <c r="D21" s="65" t="s">
        <v>1225</v>
      </c>
      <c r="E21" s="66">
        <v>8.1999999999999993</v>
      </c>
      <c r="F21" s="67" t="s">
        <v>53</v>
      </c>
      <c r="G21" s="67" t="s">
        <v>73</v>
      </c>
      <c r="H21" s="68" t="s">
        <v>1209</v>
      </c>
      <c r="I21" s="169" t="s">
        <v>74</v>
      </c>
      <c r="J21" s="274">
        <v>5.5</v>
      </c>
      <c r="K21" s="253">
        <v>14</v>
      </c>
      <c r="L21" s="275" t="s">
        <v>21</v>
      </c>
      <c r="M21" s="244">
        <f t="shared" si="0"/>
        <v>0.5</v>
      </c>
      <c r="N21" s="303" t="s">
        <v>122</v>
      </c>
      <c r="O21" s="325">
        <f t="shared" si="1"/>
        <v>4.75</v>
      </c>
      <c r="P21" s="325">
        <f t="shared" si="2"/>
        <v>0</v>
      </c>
      <c r="Q21" s="325">
        <f t="shared" si="3"/>
        <v>4.75</v>
      </c>
      <c r="R21" s="325">
        <f t="shared" si="4"/>
        <v>4.75</v>
      </c>
      <c r="S21" s="325">
        <f t="shared" si="5"/>
        <v>7</v>
      </c>
      <c r="U21" s="253">
        <f t="shared" si="6"/>
        <v>1</v>
      </c>
    </row>
    <row r="22" spans="1:21">
      <c r="A22" s="165">
        <v>1</v>
      </c>
      <c r="B22" s="1" t="s">
        <v>257</v>
      </c>
      <c r="C22" s="2" t="s">
        <v>154</v>
      </c>
      <c r="D22" s="65" t="s">
        <v>342</v>
      </c>
      <c r="E22" s="66">
        <v>8.5</v>
      </c>
      <c r="F22" s="67" t="s">
        <v>53</v>
      </c>
      <c r="G22" s="67" t="s">
        <v>30</v>
      </c>
      <c r="H22" s="68" t="s">
        <v>1209</v>
      </c>
      <c r="I22" s="169" t="s">
        <v>80</v>
      </c>
      <c r="J22" s="274">
        <v>5.5</v>
      </c>
      <c r="K22" s="253">
        <v>14</v>
      </c>
      <c r="L22" s="275" t="s">
        <v>21</v>
      </c>
      <c r="M22" s="244">
        <f t="shared" si="0"/>
        <v>0.5</v>
      </c>
      <c r="N22" s="302"/>
    </row>
    <row r="23" spans="1:21">
      <c r="A23" s="165">
        <v>2</v>
      </c>
      <c r="B23" s="50" t="s">
        <v>714</v>
      </c>
      <c r="C23" s="172" t="s">
        <v>1227</v>
      </c>
      <c r="D23" s="173" t="s">
        <v>564</v>
      </c>
      <c r="E23" s="168">
        <v>8.1</v>
      </c>
      <c r="F23" s="68" t="s">
        <v>53</v>
      </c>
      <c r="G23" s="68" t="s">
        <v>30</v>
      </c>
      <c r="H23" s="68" t="s">
        <v>1209</v>
      </c>
      <c r="I23" s="169" t="s">
        <v>100</v>
      </c>
      <c r="J23" s="274">
        <v>5</v>
      </c>
      <c r="K23" s="253">
        <v>19</v>
      </c>
      <c r="L23" s="284"/>
      <c r="M23" s="244">
        <f t="shared" si="0"/>
        <v>0</v>
      </c>
      <c r="N23" s="302"/>
    </row>
    <row r="24" spans="1:21">
      <c r="A24" s="174">
        <v>3</v>
      </c>
      <c r="B24" s="51" t="s">
        <v>1061</v>
      </c>
      <c r="C24" s="166" t="s">
        <v>1228</v>
      </c>
      <c r="D24" s="167" t="s">
        <v>112</v>
      </c>
      <c r="E24" s="175">
        <v>8.4</v>
      </c>
      <c r="F24" s="96" t="s">
        <v>29</v>
      </c>
      <c r="G24" s="96" t="s">
        <v>30</v>
      </c>
      <c r="H24" s="97" t="s">
        <v>1209</v>
      </c>
      <c r="I24" s="176" t="s">
        <v>37</v>
      </c>
      <c r="J24" s="274">
        <v>5</v>
      </c>
      <c r="K24" s="253">
        <v>19</v>
      </c>
      <c r="L24" s="284"/>
      <c r="M24" s="244">
        <f t="shared" si="0"/>
        <v>0</v>
      </c>
      <c r="N24" s="302"/>
    </row>
    <row r="25" spans="1:21">
      <c r="A25" s="177">
        <v>4</v>
      </c>
      <c r="B25" s="52" t="s">
        <v>706</v>
      </c>
      <c r="C25" s="170" t="s">
        <v>1229</v>
      </c>
      <c r="D25" s="171" t="s">
        <v>149</v>
      </c>
      <c r="E25" s="178">
        <v>8.1</v>
      </c>
      <c r="F25" s="179" t="s">
        <v>29</v>
      </c>
      <c r="G25" s="179" t="s">
        <v>30</v>
      </c>
      <c r="H25" s="180" t="s">
        <v>1209</v>
      </c>
      <c r="I25" s="290" t="s">
        <v>32</v>
      </c>
      <c r="J25" s="274">
        <v>5</v>
      </c>
      <c r="K25" s="253">
        <v>19</v>
      </c>
      <c r="L25" s="284"/>
      <c r="M25" s="244">
        <f t="shared" si="0"/>
        <v>0</v>
      </c>
      <c r="N25" s="302"/>
    </row>
    <row r="26" spans="1:21">
      <c r="A26" s="165">
        <v>5</v>
      </c>
      <c r="B26" s="50" t="s">
        <v>588</v>
      </c>
      <c r="C26" s="172" t="s">
        <v>682</v>
      </c>
      <c r="D26" s="173" t="s">
        <v>818</v>
      </c>
      <c r="E26" s="168">
        <v>8.3000000000000007</v>
      </c>
      <c r="F26" s="68" t="s">
        <v>53</v>
      </c>
      <c r="G26" s="68" t="s">
        <v>30</v>
      </c>
      <c r="H26" s="68" t="s">
        <v>1209</v>
      </c>
      <c r="I26" s="169" t="s">
        <v>100</v>
      </c>
      <c r="J26" s="274">
        <v>5</v>
      </c>
      <c r="K26" s="253">
        <v>19</v>
      </c>
      <c r="L26" s="284"/>
      <c r="M26" s="244">
        <f t="shared" si="0"/>
        <v>0</v>
      </c>
      <c r="N26" s="302"/>
    </row>
    <row r="27" spans="1:21">
      <c r="A27" s="165">
        <v>6</v>
      </c>
      <c r="B27" s="50" t="s">
        <v>661</v>
      </c>
      <c r="C27" s="170" t="s">
        <v>1231</v>
      </c>
      <c r="D27" s="171" t="s">
        <v>676</v>
      </c>
      <c r="E27" s="168">
        <v>8.1</v>
      </c>
      <c r="F27" s="67" t="s">
        <v>29</v>
      </c>
      <c r="G27" s="67" t="s">
        <v>30</v>
      </c>
      <c r="H27" s="68" t="s">
        <v>1209</v>
      </c>
      <c r="I27" s="169" t="s">
        <v>172</v>
      </c>
      <c r="J27" s="274">
        <v>4.75</v>
      </c>
      <c r="K27" s="253">
        <v>23</v>
      </c>
      <c r="L27" s="275"/>
      <c r="M27" s="244">
        <f t="shared" si="0"/>
        <v>0</v>
      </c>
      <c r="N27" s="302"/>
    </row>
    <row r="28" spans="1:21">
      <c r="A28" s="165">
        <v>7</v>
      </c>
      <c r="B28" s="50" t="s">
        <v>730</v>
      </c>
      <c r="C28" s="238" t="s">
        <v>648</v>
      </c>
      <c r="D28" s="181" t="s">
        <v>104</v>
      </c>
      <c r="E28" s="168">
        <v>8.1</v>
      </c>
      <c r="F28" s="67" t="s">
        <v>29</v>
      </c>
      <c r="G28" s="67" t="s">
        <v>30</v>
      </c>
      <c r="H28" s="68" t="s">
        <v>1209</v>
      </c>
      <c r="I28" s="169" t="s">
        <v>122</v>
      </c>
      <c r="J28" s="274">
        <v>4.75</v>
      </c>
      <c r="K28" s="253">
        <v>23</v>
      </c>
      <c r="L28" s="275"/>
      <c r="M28" s="244">
        <f t="shared" si="0"/>
        <v>0</v>
      </c>
      <c r="N28" s="302"/>
    </row>
    <row r="29" spans="1:21">
      <c r="A29" s="174">
        <v>8</v>
      </c>
      <c r="B29" s="50" t="s">
        <v>1089</v>
      </c>
      <c r="C29" s="166" t="s">
        <v>1232</v>
      </c>
      <c r="D29" s="167" t="s">
        <v>275</v>
      </c>
      <c r="E29" s="168">
        <v>8.1</v>
      </c>
      <c r="F29" s="67" t="s">
        <v>29</v>
      </c>
      <c r="G29" s="67" t="s">
        <v>30</v>
      </c>
      <c r="H29" s="68" t="s">
        <v>1209</v>
      </c>
      <c r="I29" s="169" t="s">
        <v>167</v>
      </c>
      <c r="J29" s="274">
        <v>4.5</v>
      </c>
      <c r="K29" s="253">
        <v>25</v>
      </c>
      <c r="L29" s="275"/>
      <c r="M29" s="244">
        <f t="shared" si="0"/>
        <v>0</v>
      </c>
      <c r="N29" s="302"/>
    </row>
    <row r="30" spans="1:21">
      <c r="A30" s="177">
        <v>9</v>
      </c>
      <c r="B30" s="1" t="s">
        <v>260</v>
      </c>
      <c r="C30" s="2" t="s">
        <v>1233</v>
      </c>
      <c r="D30" s="65" t="s">
        <v>52</v>
      </c>
      <c r="E30" s="66">
        <v>8.1</v>
      </c>
      <c r="F30" s="67" t="s">
        <v>53</v>
      </c>
      <c r="G30" s="67" t="s">
        <v>30</v>
      </c>
      <c r="H30" s="68" t="s">
        <v>1209</v>
      </c>
      <c r="I30" s="169" t="s">
        <v>182</v>
      </c>
      <c r="J30" s="274">
        <v>4.5</v>
      </c>
      <c r="K30" s="253">
        <v>25</v>
      </c>
      <c r="L30" s="275"/>
      <c r="M30" s="244">
        <f t="shared" si="0"/>
        <v>0</v>
      </c>
      <c r="N30" s="302"/>
    </row>
    <row r="31" spans="1:21">
      <c r="A31" s="165">
        <v>10</v>
      </c>
      <c r="B31" s="1" t="s">
        <v>384</v>
      </c>
      <c r="C31" s="2" t="s">
        <v>796</v>
      </c>
      <c r="D31" s="65" t="s">
        <v>915</v>
      </c>
      <c r="E31" s="66">
        <v>8.3000000000000007</v>
      </c>
      <c r="F31" s="67" t="s">
        <v>53</v>
      </c>
      <c r="G31" s="67" t="s">
        <v>164</v>
      </c>
      <c r="H31" s="68" t="s">
        <v>1209</v>
      </c>
      <c r="I31" s="169" t="s">
        <v>93</v>
      </c>
      <c r="J31" s="274">
        <v>4.5</v>
      </c>
      <c r="K31" s="253">
        <v>25</v>
      </c>
      <c r="L31" s="275"/>
      <c r="M31" s="244">
        <f t="shared" si="0"/>
        <v>0</v>
      </c>
      <c r="N31" s="302"/>
    </row>
    <row r="32" spans="1:21">
      <c r="A32" s="165">
        <v>11</v>
      </c>
      <c r="B32" s="50" t="s">
        <v>1131</v>
      </c>
      <c r="C32" s="166" t="s">
        <v>1234</v>
      </c>
      <c r="D32" s="167" t="s">
        <v>978</v>
      </c>
      <c r="E32" s="168">
        <v>8.3000000000000007</v>
      </c>
      <c r="F32" s="67" t="s">
        <v>29</v>
      </c>
      <c r="G32" s="67" t="s">
        <v>30</v>
      </c>
      <c r="H32" s="68" t="s">
        <v>1209</v>
      </c>
      <c r="I32" s="169" t="s">
        <v>167</v>
      </c>
      <c r="J32" s="274">
        <v>4.5</v>
      </c>
      <c r="K32" s="253">
        <v>25</v>
      </c>
      <c r="L32" s="275"/>
      <c r="M32" s="244">
        <f t="shared" si="0"/>
        <v>0</v>
      </c>
      <c r="N32" s="302"/>
    </row>
    <row r="33" spans="1:14">
      <c r="A33" s="165">
        <v>12</v>
      </c>
      <c r="B33" s="50" t="s">
        <v>1103</v>
      </c>
      <c r="C33" s="166" t="s">
        <v>1235</v>
      </c>
      <c r="D33" s="167" t="s">
        <v>66</v>
      </c>
      <c r="E33" s="168">
        <v>8.1</v>
      </c>
      <c r="F33" s="67" t="s">
        <v>29</v>
      </c>
      <c r="G33" s="67" t="s">
        <v>30</v>
      </c>
      <c r="H33" s="68" t="s">
        <v>1209</v>
      </c>
      <c r="I33" s="169" t="s">
        <v>167</v>
      </c>
      <c r="J33" s="274">
        <v>4.25</v>
      </c>
      <c r="K33" s="253">
        <v>29</v>
      </c>
      <c r="L33" s="275"/>
      <c r="M33" s="244">
        <f t="shared" si="0"/>
        <v>0</v>
      </c>
      <c r="N33" s="302"/>
    </row>
    <row r="34" spans="1:14">
      <c r="A34" s="174">
        <v>13</v>
      </c>
      <c r="B34" s="1" t="s">
        <v>45</v>
      </c>
      <c r="C34" s="2" t="s">
        <v>1236</v>
      </c>
      <c r="D34" s="65" t="s">
        <v>36</v>
      </c>
      <c r="E34" s="66">
        <v>8.3000000000000007</v>
      </c>
      <c r="F34" s="67" t="s">
        <v>53</v>
      </c>
      <c r="G34" s="67" t="s">
        <v>30</v>
      </c>
      <c r="H34" s="68" t="s">
        <v>1209</v>
      </c>
      <c r="I34" s="169" t="s">
        <v>182</v>
      </c>
      <c r="J34" s="274">
        <v>4</v>
      </c>
      <c r="K34" s="253">
        <v>30</v>
      </c>
      <c r="L34" s="275"/>
      <c r="M34" s="244">
        <f t="shared" si="0"/>
        <v>0</v>
      </c>
      <c r="N34" s="302"/>
    </row>
    <row r="35" spans="1:14">
      <c r="A35" s="177">
        <v>14</v>
      </c>
      <c r="B35" s="50" t="s">
        <v>1189</v>
      </c>
      <c r="C35" s="166" t="s">
        <v>1237</v>
      </c>
      <c r="D35" s="167" t="s">
        <v>493</v>
      </c>
      <c r="E35" s="168">
        <v>8.1</v>
      </c>
      <c r="F35" s="67" t="s">
        <v>53</v>
      </c>
      <c r="G35" s="67" t="s">
        <v>30</v>
      </c>
      <c r="H35" s="68" t="s">
        <v>1209</v>
      </c>
      <c r="I35" s="169" t="s">
        <v>105</v>
      </c>
      <c r="J35" s="274">
        <v>4</v>
      </c>
      <c r="K35" s="253">
        <v>30</v>
      </c>
      <c r="L35" s="275"/>
      <c r="M35" s="244">
        <f t="shared" si="0"/>
        <v>0</v>
      </c>
      <c r="N35" s="302"/>
    </row>
    <row r="36" spans="1:14">
      <c r="A36" s="165">
        <v>1</v>
      </c>
      <c r="B36" s="1" t="s">
        <v>360</v>
      </c>
      <c r="C36" s="2" t="s">
        <v>1238</v>
      </c>
      <c r="D36" s="65" t="s">
        <v>857</v>
      </c>
      <c r="E36" s="66">
        <v>8.3000000000000007</v>
      </c>
      <c r="F36" s="67" t="s">
        <v>29</v>
      </c>
      <c r="G36" s="67" t="s">
        <v>164</v>
      </c>
      <c r="H36" s="68" t="s">
        <v>1209</v>
      </c>
      <c r="I36" s="169" t="s">
        <v>93</v>
      </c>
      <c r="J36" s="274">
        <v>4</v>
      </c>
      <c r="K36" s="253">
        <v>30</v>
      </c>
      <c r="L36" s="275"/>
      <c r="M36" s="244">
        <f t="shared" si="0"/>
        <v>0</v>
      </c>
      <c r="N36" s="302"/>
    </row>
    <row r="37" spans="1:14">
      <c r="A37" s="177">
        <v>2</v>
      </c>
      <c r="B37" s="50" t="s">
        <v>722</v>
      </c>
      <c r="C37" s="170" t="s">
        <v>1239</v>
      </c>
      <c r="D37" s="171" t="s">
        <v>366</v>
      </c>
      <c r="E37" s="168">
        <v>8.4</v>
      </c>
      <c r="F37" s="67" t="s">
        <v>53</v>
      </c>
      <c r="G37" s="67" t="s">
        <v>30</v>
      </c>
      <c r="H37" s="68" t="s">
        <v>1209</v>
      </c>
      <c r="I37" s="169" t="s">
        <v>32</v>
      </c>
      <c r="J37" s="274">
        <v>4</v>
      </c>
      <c r="K37" s="253">
        <v>30</v>
      </c>
      <c r="L37" s="275"/>
      <c r="M37" s="244">
        <f t="shared" si="0"/>
        <v>0</v>
      </c>
      <c r="N37" s="302"/>
    </row>
    <row r="38" spans="1:14">
      <c r="A38" s="165">
        <v>3</v>
      </c>
      <c r="B38" s="50" t="s">
        <v>986</v>
      </c>
      <c r="C38" s="166" t="s">
        <v>1240</v>
      </c>
      <c r="D38" s="167" t="s">
        <v>895</v>
      </c>
      <c r="E38" s="168">
        <v>8.5</v>
      </c>
      <c r="F38" s="67" t="s">
        <v>29</v>
      </c>
      <c r="G38" s="67" t="s">
        <v>30</v>
      </c>
      <c r="H38" s="68" t="s">
        <v>1209</v>
      </c>
      <c r="I38" s="169" t="s">
        <v>37</v>
      </c>
      <c r="J38" s="274">
        <v>4</v>
      </c>
      <c r="K38" s="253">
        <v>30</v>
      </c>
      <c r="L38" s="275"/>
      <c r="M38" s="244">
        <f t="shared" si="0"/>
        <v>0</v>
      </c>
      <c r="N38" s="302"/>
    </row>
    <row r="39" spans="1:14">
      <c r="A39" s="165">
        <v>4</v>
      </c>
      <c r="B39" s="1" t="s">
        <v>113</v>
      </c>
      <c r="C39" s="2" t="s">
        <v>1158</v>
      </c>
      <c r="D39" s="65" t="s">
        <v>964</v>
      </c>
      <c r="E39" s="66">
        <v>8.5</v>
      </c>
      <c r="F39" s="67" t="s">
        <v>29</v>
      </c>
      <c r="G39" s="67" t="s">
        <v>30</v>
      </c>
      <c r="H39" s="68" t="s">
        <v>1209</v>
      </c>
      <c r="I39" s="169" t="s">
        <v>80</v>
      </c>
      <c r="J39" s="274">
        <v>3.75</v>
      </c>
      <c r="K39" s="253">
        <v>35</v>
      </c>
      <c r="L39" s="275"/>
      <c r="M39" s="244">
        <f t="shared" si="0"/>
        <v>0</v>
      </c>
      <c r="N39" s="302"/>
    </row>
    <row r="40" spans="1:14">
      <c r="A40" s="177">
        <v>5</v>
      </c>
      <c r="B40" s="1" t="s">
        <v>123</v>
      </c>
      <c r="C40" s="2" t="s">
        <v>1241</v>
      </c>
      <c r="D40" s="65" t="s">
        <v>1242</v>
      </c>
      <c r="E40" s="66">
        <v>8.4</v>
      </c>
      <c r="F40" s="67" t="s">
        <v>72</v>
      </c>
      <c r="G40" s="67" t="s">
        <v>73</v>
      </c>
      <c r="H40" s="68" t="s">
        <v>1209</v>
      </c>
      <c r="I40" s="169" t="s">
        <v>74</v>
      </c>
      <c r="J40" s="274">
        <v>3.75</v>
      </c>
      <c r="K40" s="253">
        <v>35</v>
      </c>
      <c r="L40" s="275"/>
      <c r="M40" s="244">
        <f t="shared" si="0"/>
        <v>0</v>
      </c>
      <c r="N40" s="302"/>
    </row>
    <row r="41" spans="1:14">
      <c r="A41" s="165">
        <v>6</v>
      </c>
      <c r="B41" s="1" t="s">
        <v>251</v>
      </c>
      <c r="C41" s="2" t="s">
        <v>483</v>
      </c>
      <c r="D41" s="65" t="s">
        <v>530</v>
      </c>
      <c r="E41" s="66">
        <v>8.1</v>
      </c>
      <c r="F41" s="67" t="s">
        <v>53</v>
      </c>
      <c r="G41" s="67" t="s">
        <v>30</v>
      </c>
      <c r="H41" s="68" t="s">
        <v>1209</v>
      </c>
      <c r="I41" s="169" t="s">
        <v>230</v>
      </c>
      <c r="J41" s="274">
        <v>3.75</v>
      </c>
      <c r="K41" s="253">
        <v>35</v>
      </c>
      <c r="L41" s="275"/>
      <c r="M41" s="244">
        <f t="shared" si="0"/>
        <v>0</v>
      </c>
      <c r="N41" s="302"/>
    </row>
    <row r="42" spans="1:14">
      <c r="A42" s="177">
        <v>7</v>
      </c>
      <c r="B42" s="1" t="s">
        <v>63</v>
      </c>
      <c r="C42" s="2" t="s">
        <v>528</v>
      </c>
      <c r="D42" s="65" t="s">
        <v>1085</v>
      </c>
      <c r="E42" s="66">
        <v>8.1</v>
      </c>
      <c r="F42" s="67" t="s">
        <v>29</v>
      </c>
      <c r="G42" s="67" t="s">
        <v>30</v>
      </c>
      <c r="H42" s="68" t="s">
        <v>1209</v>
      </c>
      <c r="I42" s="169" t="s">
        <v>230</v>
      </c>
      <c r="J42" s="274">
        <v>3.5</v>
      </c>
      <c r="K42" s="253">
        <v>38</v>
      </c>
      <c r="L42" s="275"/>
      <c r="M42" s="244">
        <f t="shared" si="0"/>
        <v>0</v>
      </c>
      <c r="N42" s="302"/>
    </row>
    <row r="43" spans="1:14">
      <c r="A43" s="165">
        <v>8</v>
      </c>
      <c r="B43" s="51" t="s">
        <v>1129</v>
      </c>
      <c r="C43" s="166" t="s">
        <v>1243</v>
      </c>
      <c r="D43" s="167" t="s">
        <v>132</v>
      </c>
      <c r="E43" s="175">
        <v>8.1999999999999993</v>
      </c>
      <c r="F43" s="96" t="s">
        <v>53</v>
      </c>
      <c r="G43" s="96" t="s">
        <v>30</v>
      </c>
      <c r="H43" s="97" t="s">
        <v>1209</v>
      </c>
      <c r="I43" s="176" t="s">
        <v>105</v>
      </c>
      <c r="J43" s="274">
        <v>3.25</v>
      </c>
      <c r="K43" s="253">
        <v>39</v>
      </c>
      <c r="L43" s="275"/>
      <c r="M43" s="244">
        <f t="shared" si="0"/>
        <v>0</v>
      </c>
      <c r="N43" s="302"/>
    </row>
    <row r="44" spans="1:14">
      <c r="A44" s="165">
        <v>9</v>
      </c>
      <c r="B44" s="53" t="s">
        <v>316</v>
      </c>
      <c r="C44" s="2" t="s">
        <v>959</v>
      </c>
      <c r="D44" s="65" t="s">
        <v>613</v>
      </c>
      <c r="E44" s="182">
        <v>8.5</v>
      </c>
      <c r="F44" s="179" t="s">
        <v>29</v>
      </c>
      <c r="G44" s="179" t="s">
        <v>30</v>
      </c>
      <c r="H44" s="180" t="s">
        <v>1209</v>
      </c>
      <c r="I44" s="290" t="s">
        <v>80</v>
      </c>
      <c r="J44" s="274">
        <v>3</v>
      </c>
      <c r="K44" s="253">
        <v>40</v>
      </c>
      <c r="L44" s="275"/>
      <c r="M44" s="244">
        <f t="shared" si="0"/>
        <v>0</v>
      </c>
      <c r="N44" s="302"/>
    </row>
    <row r="45" spans="1:14">
      <c r="A45" s="177">
        <v>10</v>
      </c>
      <c r="B45" s="1" t="s">
        <v>326</v>
      </c>
      <c r="C45" s="2" t="s">
        <v>1244</v>
      </c>
      <c r="D45" s="65" t="s">
        <v>234</v>
      </c>
      <c r="E45" s="66">
        <v>8.1</v>
      </c>
      <c r="F45" s="67" t="s">
        <v>53</v>
      </c>
      <c r="G45" s="67" t="s">
        <v>30</v>
      </c>
      <c r="H45" s="68" t="s">
        <v>1209</v>
      </c>
      <c r="I45" s="169" t="s">
        <v>182</v>
      </c>
      <c r="J45" s="274">
        <v>3</v>
      </c>
      <c r="K45" s="253">
        <v>40</v>
      </c>
      <c r="L45" s="275"/>
      <c r="M45" s="295"/>
      <c r="N45" s="302"/>
    </row>
    <row r="46" spans="1:14">
      <c r="A46" s="165">
        <v>11</v>
      </c>
      <c r="B46" s="1" t="s">
        <v>367</v>
      </c>
      <c r="C46" s="2" t="s">
        <v>1245</v>
      </c>
      <c r="D46" s="65" t="s">
        <v>104</v>
      </c>
      <c r="E46" s="66">
        <v>8.1</v>
      </c>
      <c r="F46" s="67" t="s">
        <v>53</v>
      </c>
      <c r="G46" s="67" t="s">
        <v>164</v>
      </c>
      <c r="H46" s="68" t="s">
        <v>1209</v>
      </c>
      <c r="I46" s="169" t="s">
        <v>93</v>
      </c>
      <c r="J46" s="274">
        <v>3</v>
      </c>
      <c r="K46" s="253">
        <v>40</v>
      </c>
      <c r="L46" s="275"/>
      <c r="M46" s="295"/>
      <c r="N46" s="302"/>
    </row>
    <row r="47" spans="1:14">
      <c r="A47" s="177">
        <v>12</v>
      </c>
      <c r="B47" s="50" t="s">
        <v>747</v>
      </c>
      <c r="C47" s="170" t="s">
        <v>1246</v>
      </c>
      <c r="D47" s="171" t="s">
        <v>175</v>
      </c>
      <c r="E47" s="168">
        <v>8.3000000000000007</v>
      </c>
      <c r="F47" s="67" t="s">
        <v>53</v>
      </c>
      <c r="G47" s="67" t="s">
        <v>30</v>
      </c>
      <c r="H47" s="68" t="s">
        <v>1209</v>
      </c>
      <c r="I47" s="169" t="s">
        <v>172</v>
      </c>
      <c r="J47" s="274">
        <v>3</v>
      </c>
      <c r="K47" s="253">
        <v>40</v>
      </c>
      <c r="L47" s="275"/>
      <c r="M47" s="295"/>
      <c r="N47" s="302"/>
    </row>
    <row r="48" spans="1:14">
      <c r="A48" s="165">
        <v>13</v>
      </c>
      <c r="B48" s="50" t="s">
        <v>1108</v>
      </c>
      <c r="C48" s="166" t="s">
        <v>1248</v>
      </c>
      <c r="D48" s="167" t="s">
        <v>593</v>
      </c>
      <c r="E48" s="168">
        <v>8.6999999999999993</v>
      </c>
      <c r="F48" s="67" t="s">
        <v>53</v>
      </c>
      <c r="G48" s="67" t="s">
        <v>30</v>
      </c>
      <c r="H48" s="68" t="s">
        <v>1209</v>
      </c>
      <c r="I48" s="169" t="s">
        <v>105</v>
      </c>
      <c r="J48" s="274">
        <v>2.75</v>
      </c>
      <c r="K48" s="253">
        <v>44</v>
      </c>
      <c r="L48" s="275"/>
      <c r="M48" s="295"/>
      <c r="N48" s="302"/>
    </row>
    <row r="49" spans="1:14">
      <c r="A49" s="165">
        <v>14</v>
      </c>
      <c r="B49" s="50" t="s">
        <v>543</v>
      </c>
      <c r="C49" s="170" t="s">
        <v>898</v>
      </c>
      <c r="D49" s="171" t="s">
        <v>112</v>
      </c>
      <c r="E49" s="168">
        <v>8.1999999999999993</v>
      </c>
      <c r="F49" s="67" t="s">
        <v>53</v>
      </c>
      <c r="G49" s="67" t="s">
        <v>30</v>
      </c>
      <c r="H49" s="68" t="s">
        <v>1209</v>
      </c>
      <c r="I49" s="169" t="s">
        <v>54</v>
      </c>
      <c r="J49" s="274">
        <v>2.75</v>
      </c>
      <c r="K49" s="253">
        <v>44</v>
      </c>
      <c r="L49" s="275"/>
      <c r="M49" s="295"/>
      <c r="N49" s="302"/>
    </row>
    <row r="50" spans="1:14">
      <c r="A50" s="177">
        <v>15</v>
      </c>
      <c r="B50" s="50" t="s">
        <v>988</v>
      </c>
      <c r="C50" s="166" t="s">
        <v>1249</v>
      </c>
      <c r="D50" s="167" t="s">
        <v>548</v>
      </c>
      <c r="E50" s="168">
        <v>8.3000000000000007</v>
      </c>
      <c r="F50" s="67" t="s">
        <v>53</v>
      </c>
      <c r="G50" s="67" t="s">
        <v>30</v>
      </c>
      <c r="H50" s="68" t="s">
        <v>1209</v>
      </c>
      <c r="I50" s="169" t="s">
        <v>105</v>
      </c>
      <c r="J50" s="274">
        <v>2.5</v>
      </c>
      <c r="K50" s="253">
        <v>46</v>
      </c>
      <c r="L50" s="275"/>
      <c r="M50" s="295"/>
      <c r="N50" s="302"/>
    </row>
    <row r="51" spans="1:14">
      <c r="A51" s="165">
        <v>16</v>
      </c>
      <c r="B51" s="1" t="s">
        <v>134</v>
      </c>
      <c r="C51" s="2" t="s">
        <v>51</v>
      </c>
      <c r="D51" s="65" t="s">
        <v>409</v>
      </c>
      <c r="E51" s="66">
        <v>8.1</v>
      </c>
      <c r="F51" s="67" t="s">
        <v>53</v>
      </c>
      <c r="G51" s="67" t="s">
        <v>30</v>
      </c>
      <c r="H51" s="68" t="s">
        <v>1209</v>
      </c>
      <c r="I51" s="169" t="s">
        <v>230</v>
      </c>
      <c r="J51" s="274">
        <v>1.75</v>
      </c>
      <c r="K51" s="253">
        <v>47</v>
      </c>
      <c r="L51" s="275"/>
      <c r="M51" s="295"/>
      <c r="N51" s="302"/>
    </row>
    <row r="52" spans="1:14">
      <c r="A52" s="177">
        <v>17</v>
      </c>
      <c r="B52" s="1" t="s">
        <v>398</v>
      </c>
      <c r="C52" s="2" t="s">
        <v>1250</v>
      </c>
      <c r="D52" s="65" t="s">
        <v>653</v>
      </c>
      <c r="E52" s="66">
        <v>8.1</v>
      </c>
      <c r="F52" s="67" t="s">
        <v>53</v>
      </c>
      <c r="G52" s="67" t="s">
        <v>30</v>
      </c>
      <c r="H52" s="68" t="s">
        <v>1209</v>
      </c>
      <c r="I52" s="169" t="s">
        <v>206</v>
      </c>
      <c r="J52" s="274">
        <v>1.75</v>
      </c>
      <c r="K52" s="253">
        <v>47</v>
      </c>
      <c r="L52" s="275"/>
      <c r="M52" s="295"/>
      <c r="N52" s="302"/>
    </row>
    <row r="53" spans="1:14">
      <c r="A53" s="165">
        <v>18</v>
      </c>
      <c r="B53" s="50" t="s">
        <v>720</v>
      </c>
      <c r="C53" s="170" t="s">
        <v>1252</v>
      </c>
      <c r="D53" s="171" t="s">
        <v>275</v>
      </c>
      <c r="E53" s="168">
        <v>8.1</v>
      </c>
      <c r="F53" s="67" t="s">
        <v>53</v>
      </c>
      <c r="G53" s="67" t="s">
        <v>30</v>
      </c>
      <c r="H53" s="68" t="s">
        <v>1209</v>
      </c>
      <c r="I53" s="169" t="s">
        <v>32</v>
      </c>
      <c r="J53" s="274">
        <v>1.5</v>
      </c>
      <c r="K53" s="253">
        <v>49</v>
      </c>
      <c r="L53" s="275"/>
      <c r="M53" s="295"/>
      <c r="N53" s="302"/>
    </row>
    <row r="54" spans="1:14">
      <c r="A54" s="165">
        <v>19</v>
      </c>
      <c r="B54" s="50" t="s">
        <v>679</v>
      </c>
      <c r="C54" s="170" t="s">
        <v>1253</v>
      </c>
      <c r="D54" s="171" t="s">
        <v>530</v>
      </c>
      <c r="E54" s="168">
        <v>8.1999999999999993</v>
      </c>
      <c r="F54" s="67" t="s">
        <v>53</v>
      </c>
      <c r="G54" s="67" t="s">
        <v>30</v>
      </c>
      <c r="H54" s="68" t="s">
        <v>1209</v>
      </c>
      <c r="I54" s="169" t="s">
        <v>54</v>
      </c>
      <c r="J54" s="274">
        <v>1.25</v>
      </c>
      <c r="K54" s="253">
        <v>50</v>
      </c>
      <c r="L54" s="275"/>
      <c r="M54" s="295"/>
      <c r="N54" s="302"/>
    </row>
    <row r="55" spans="1:14">
      <c r="M55" s="295"/>
      <c r="N55" s="302"/>
    </row>
    <row r="56" spans="1:14">
      <c r="M56" s="295"/>
      <c r="N56" s="302"/>
    </row>
    <row r="57" spans="1:14">
      <c r="M57" s="295"/>
      <c r="N57" s="302"/>
    </row>
    <row r="58" spans="1:14">
      <c r="M58" s="295"/>
      <c r="N58" s="302"/>
    </row>
    <row r="59" spans="1:14">
      <c r="M59" s="295"/>
      <c r="N59" s="302"/>
    </row>
    <row r="60" spans="1:14">
      <c r="M60" s="295"/>
      <c r="N60" s="302"/>
    </row>
    <row r="61" spans="1:14">
      <c r="M61" s="295"/>
      <c r="N61" s="302"/>
    </row>
    <row r="62" spans="1:14">
      <c r="M62" s="295"/>
      <c r="N62" s="302"/>
    </row>
    <row r="63" spans="1:14">
      <c r="M63" s="295"/>
      <c r="N63" s="302"/>
    </row>
    <row r="64" spans="1:14">
      <c r="M64" s="295"/>
      <c r="N64" s="302"/>
    </row>
    <row r="65" spans="13:14">
      <c r="M65" s="295"/>
      <c r="N65" s="302"/>
    </row>
    <row r="66" spans="13:14">
      <c r="M66" s="295"/>
      <c r="N66" s="302"/>
    </row>
    <row r="67" spans="13:14">
      <c r="M67" s="295"/>
      <c r="N67" s="302"/>
    </row>
    <row r="68" spans="13:14">
      <c r="M68" s="295"/>
      <c r="N68" s="302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dataValidations count="1">
    <dataValidation type="list" allowBlank="1" showInputMessage="1" showErrorMessage="1" sqref="H45:H54 H5:H24">
      <formula1>"To, Ly, Ho, Si, TA, Ti, NV, Su, Di"</formula1>
    </dataValidation>
  </dataValidations>
  <pageMargins left="0.7" right="0.7" top="0.75" bottom="0.75" header="0.3" footer="0.3"/>
  <pageSetup orientation="portrait" horizontalDpi="300" verticalDpi="0" copies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68"/>
  <sheetViews>
    <sheetView topLeftCell="F1" zoomScale="130" zoomScaleNormal="130" workbookViewId="0">
      <selection activeCell="S13" sqref="S13"/>
    </sheetView>
  </sheetViews>
  <sheetFormatPr defaultRowHeight="18.75"/>
  <cols>
    <col min="1" max="1" width="6" style="248" customWidth="1"/>
    <col min="2" max="2" width="7.5703125" style="278" customWidth="1"/>
    <col min="3" max="3" width="23.85546875" style="248" customWidth="1"/>
    <col min="4" max="4" width="11.7109375" style="248" customWidth="1"/>
    <col min="5" max="5" width="8.42578125" style="279" customWidth="1"/>
    <col min="6" max="7" width="7.85546875" style="248" customWidth="1"/>
    <col min="8" max="8" width="8.5703125" style="248" customWidth="1"/>
    <col min="9" max="9" width="10.5703125" style="248" customWidth="1"/>
    <col min="10" max="10" width="9.140625" style="247"/>
    <col min="11" max="11" width="9.140625" style="244"/>
    <col min="12" max="12" width="9.140625" style="248"/>
    <col min="13" max="13" width="4.5703125" style="244" customWidth="1"/>
    <col min="14" max="14" width="9.140625" style="244"/>
    <col min="15" max="19" width="9.140625" style="322"/>
    <col min="20" max="16384" width="9.140625" style="244"/>
  </cols>
  <sheetData>
    <row r="1" spans="1:21" ht="18.75" customHeight="1">
      <c r="A1" s="372" t="s">
        <v>0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</row>
    <row r="2" spans="1:21" ht="10.5" customHeight="1">
      <c r="A2" s="373"/>
      <c r="B2" s="373"/>
      <c r="C2" s="373"/>
      <c r="D2" s="373"/>
      <c r="E2" s="373"/>
      <c r="F2" s="373"/>
      <c r="G2" s="373"/>
      <c r="H2" s="373"/>
      <c r="I2" s="373"/>
    </row>
    <row r="3" spans="1:21" ht="23.25" customHeight="1">
      <c r="A3" s="249"/>
      <c r="B3" s="250"/>
      <c r="C3" s="249"/>
      <c r="D3" s="249"/>
      <c r="E3" s="251"/>
      <c r="F3" s="368" t="s">
        <v>102</v>
      </c>
      <c r="G3" s="368"/>
      <c r="H3" s="252" t="s">
        <v>820</v>
      </c>
      <c r="I3" s="249"/>
    </row>
    <row r="4" spans="1:21" s="314" customFormat="1" ht="45">
      <c r="A4" s="306" t="s">
        <v>5</v>
      </c>
      <c r="B4" s="307" t="s">
        <v>6</v>
      </c>
      <c r="C4" s="377" t="s">
        <v>7</v>
      </c>
      <c r="D4" s="378"/>
      <c r="E4" s="308" t="s">
        <v>8</v>
      </c>
      <c r="F4" s="309" t="s">
        <v>9</v>
      </c>
      <c r="G4" s="309" t="s">
        <v>10</v>
      </c>
      <c r="H4" s="310" t="s">
        <v>11</v>
      </c>
      <c r="I4" s="309" t="s">
        <v>12</v>
      </c>
      <c r="J4" s="311" t="s">
        <v>14</v>
      </c>
      <c r="K4" s="306" t="s">
        <v>15</v>
      </c>
      <c r="L4" s="306" t="s">
        <v>16</v>
      </c>
      <c r="M4" s="313" t="s">
        <v>1357</v>
      </c>
      <c r="N4" s="305" t="s">
        <v>434</v>
      </c>
      <c r="O4" s="323" t="s">
        <v>1355</v>
      </c>
      <c r="P4" s="323" t="s">
        <v>1356</v>
      </c>
      <c r="Q4" s="323" t="s">
        <v>1358</v>
      </c>
      <c r="R4" s="323" t="s">
        <v>1371</v>
      </c>
      <c r="S4" s="324" t="s">
        <v>1359</v>
      </c>
      <c r="U4" s="306" t="s">
        <v>1370</v>
      </c>
    </row>
    <row r="5" spans="1:21">
      <c r="A5" s="240">
        <v>17</v>
      </c>
      <c r="B5" s="243" t="s">
        <v>188</v>
      </c>
      <c r="C5" s="215" t="s">
        <v>1335</v>
      </c>
      <c r="D5" s="216" t="s">
        <v>1258</v>
      </c>
      <c r="E5" s="217">
        <v>8.8000000000000007</v>
      </c>
      <c r="F5" s="218" t="s">
        <v>29</v>
      </c>
      <c r="G5" s="219" t="s">
        <v>30</v>
      </c>
      <c r="H5" s="240" t="s">
        <v>1336</v>
      </c>
      <c r="I5" s="240" t="s">
        <v>105</v>
      </c>
      <c r="J5" s="220">
        <v>19.25</v>
      </c>
      <c r="K5" s="275">
        <f t="shared" ref="K5:K38" si="0">RANK(J5,$J$5:$J$38)</f>
        <v>1</v>
      </c>
      <c r="L5" s="233" t="s">
        <v>18</v>
      </c>
      <c r="M5" s="244">
        <f t="shared" ref="M5:M44" si="1">IF(L5="I",2,IF(L5="II",1.5,IF(L5="III",1,IF(L5="KK",0.5,0))))</f>
        <v>2</v>
      </c>
      <c r="N5" s="303" t="s">
        <v>206</v>
      </c>
      <c r="O5" s="325">
        <f t="shared" ref="O5:O21" si="2">SUMIF($I$5:$I$68,$N5,J$5:J$68)</f>
        <v>0.5</v>
      </c>
      <c r="P5" s="325">
        <f t="shared" ref="P5:P21" si="3">SUMIF($I$5:$I$68,$N5,M$5:M$68)</f>
        <v>0</v>
      </c>
      <c r="Q5" s="325">
        <f>O5+P5</f>
        <v>0.5</v>
      </c>
      <c r="R5" s="325">
        <f>ROUND(Q5/U5,2)</f>
        <v>0.5</v>
      </c>
      <c r="S5" s="325">
        <f>RANK(R5,R$5:R$21)</f>
        <v>17</v>
      </c>
      <c r="U5" s="253">
        <f>COUNTIF($I$5:$I$68,$N5)</f>
        <v>1</v>
      </c>
    </row>
    <row r="6" spans="1:21">
      <c r="A6" s="240">
        <v>1</v>
      </c>
      <c r="B6" s="243" t="s">
        <v>184</v>
      </c>
      <c r="C6" s="215" t="s">
        <v>277</v>
      </c>
      <c r="D6" s="216" t="s">
        <v>430</v>
      </c>
      <c r="E6" s="217">
        <v>8.1</v>
      </c>
      <c r="F6" s="218" t="s">
        <v>29</v>
      </c>
      <c r="G6" s="219" t="s">
        <v>30</v>
      </c>
      <c r="H6" s="240" t="s">
        <v>1336</v>
      </c>
      <c r="I6" s="240" t="s">
        <v>117</v>
      </c>
      <c r="J6" s="220">
        <v>19</v>
      </c>
      <c r="K6" s="275">
        <f t="shared" si="0"/>
        <v>2</v>
      </c>
      <c r="L6" s="233" t="s">
        <v>19</v>
      </c>
      <c r="M6" s="244">
        <f t="shared" si="1"/>
        <v>1.5</v>
      </c>
      <c r="N6" s="303" t="s">
        <v>93</v>
      </c>
      <c r="O6" s="325">
        <f t="shared" si="2"/>
        <v>1.75</v>
      </c>
      <c r="P6" s="325">
        <f t="shared" si="3"/>
        <v>0</v>
      </c>
      <c r="Q6" s="325">
        <f t="shared" ref="Q6:Q21" si="4">O6+P6</f>
        <v>1.75</v>
      </c>
      <c r="R6" s="325">
        <f t="shared" ref="R6:R21" si="5">ROUND(Q6/U6,2)</f>
        <v>0.88</v>
      </c>
      <c r="S6" s="325">
        <f t="shared" ref="S6:S21" si="6">RANK(R6,R$5:R$21)</f>
        <v>16</v>
      </c>
      <c r="U6" s="253">
        <f t="shared" ref="U6:U21" si="7">COUNTIF($I$5:$I$68,$N6)</f>
        <v>2</v>
      </c>
    </row>
    <row r="7" spans="1:21">
      <c r="A7" s="240">
        <v>4</v>
      </c>
      <c r="B7" s="243" t="s">
        <v>267</v>
      </c>
      <c r="C7" s="241" t="s">
        <v>1316</v>
      </c>
      <c r="D7" s="63" t="s">
        <v>250</v>
      </c>
      <c r="E7" s="221">
        <v>8.1</v>
      </c>
      <c r="F7" s="222" t="s">
        <v>29</v>
      </c>
      <c r="G7" s="222" t="s">
        <v>30</v>
      </c>
      <c r="H7" s="240" t="s">
        <v>1336</v>
      </c>
      <c r="I7" s="240" t="s">
        <v>80</v>
      </c>
      <c r="J7" s="220">
        <v>18.25</v>
      </c>
      <c r="K7" s="275">
        <f t="shared" si="0"/>
        <v>3</v>
      </c>
      <c r="L7" s="233" t="s">
        <v>19</v>
      </c>
      <c r="M7" s="244">
        <f t="shared" si="1"/>
        <v>1.5</v>
      </c>
      <c r="N7" s="303" t="s">
        <v>182</v>
      </c>
      <c r="O7" s="325">
        <f t="shared" si="2"/>
        <v>6.75</v>
      </c>
      <c r="P7" s="325">
        <f t="shared" si="3"/>
        <v>0</v>
      </c>
      <c r="Q7" s="325">
        <f t="shared" si="4"/>
        <v>6.75</v>
      </c>
      <c r="R7" s="325">
        <f t="shared" si="5"/>
        <v>3.38</v>
      </c>
      <c r="S7" s="325">
        <f t="shared" si="6"/>
        <v>14</v>
      </c>
      <c r="U7" s="253">
        <f t="shared" si="7"/>
        <v>2</v>
      </c>
    </row>
    <row r="8" spans="1:21">
      <c r="A8" s="240">
        <v>23</v>
      </c>
      <c r="B8" s="243" t="s">
        <v>258</v>
      </c>
      <c r="C8" s="215" t="s">
        <v>1012</v>
      </c>
      <c r="D8" s="216" t="s">
        <v>479</v>
      </c>
      <c r="E8" s="217">
        <v>8.5</v>
      </c>
      <c r="F8" s="218" t="s">
        <v>53</v>
      </c>
      <c r="G8" s="219" t="s">
        <v>30</v>
      </c>
      <c r="H8" s="240" t="s">
        <v>1336</v>
      </c>
      <c r="I8" s="240" t="s">
        <v>58</v>
      </c>
      <c r="J8" s="220">
        <v>16.75</v>
      </c>
      <c r="K8" s="275">
        <f t="shared" si="0"/>
        <v>4</v>
      </c>
      <c r="L8" s="233" t="s">
        <v>20</v>
      </c>
      <c r="M8" s="244">
        <f t="shared" si="1"/>
        <v>1</v>
      </c>
      <c r="N8" s="303" t="s">
        <v>230</v>
      </c>
      <c r="O8" s="325">
        <f t="shared" si="2"/>
        <v>4</v>
      </c>
      <c r="P8" s="325">
        <f t="shared" si="3"/>
        <v>0</v>
      </c>
      <c r="Q8" s="325">
        <f t="shared" si="4"/>
        <v>4</v>
      </c>
      <c r="R8" s="325">
        <f t="shared" si="5"/>
        <v>2</v>
      </c>
      <c r="S8" s="325">
        <f t="shared" si="6"/>
        <v>15</v>
      </c>
      <c r="U8" s="253">
        <f t="shared" si="7"/>
        <v>2</v>
      </c>
    </row>
    <row r="9" spans="1:21">
      <c r="A9" s="240">
        <v>24</v>
      </c>
      <c r="B9" s="243" t="s">
        <v>404</v>
      </c>
      <c r="C9" s="64" t="s">
        <v>1016</v>
      </c>
      <c r="D9" s="216" t="s">
        <v>342</v>
      </c>
      <c r="E9" s="221">
        <v>8.1</v>
      </c>
      <c r="F9" s="218" t="s">
        <v>29</v>
      </c>
      <c r="G9" s="219" t="s">
        <v>30</v>
      </c>
      <c r="H9" s="240" t="s">
        <v>1336</v>
      </c>
      <c r="I9" s="240" t="s">
        <v>80</v>
      </c>
      <c r="J9" s="220">
        <v>15.25</v>
      </c>
      <c r="K9" s="275">
        <f t="shared" si="0"/>
        <v>5</v>
      </c>
      <c r="L9" s="233" t="s">
        <v>20</v>
      </c>
      <c r="M9" s="244">
        <f t="shared" si="1"/>
        <v>1</v>
      </c>
      <c r="N9" s="303" t="s">
        <v>74</v>
      </c>
      <c r="O9" s="325">
        <f t="shared" si="2"/>
        <v>10.75</v>
      </c>
      <c r="P9" s="325">
        <f t="shared" si="3"/>
        <v>0</v>
      </c>
      <c r="Q9" s="325">
        <f t="shared" si="4"/>
        <v>10.75</v>
      </c>
      <c r="R9" s="325">
        <f t="shared" si="5"/>
        <v>5.38</v>
      </c>
      <c r="S9" s="325">
        <f t="shared" si="6"/>
        <v>13</v>
      </c>
      <c r="U9" s="253">
        <f t="shared" si="7"/>
        <v>2</v>
      </c>
    </row>
    <row r="10" spans="1:21">
      <c r="A10" s="240">
        <v>5</v>
      </c>
      <c r="B10" s="243" t="s">
        <v>252</v>
      </c>
      <c r="C10" s="215" t="s">
        <v>1008</v>
      </c>
      <c r="D10" s="216" t="s">
        <v>186</v>
      </c>
      <c r="E10" s="217">
        <v>8.3000000000000007</v>
      </c>
      <c r="F10" s="218" t="s">
        <v>29</v>
      </c>
      <c r="G10" s="219" t="s">
        <v>30</v>
      </c>
      <c r="H10" s="240" t="s">
        <v>1336</v>
      </c>
      <c r="I10" s="240" t="s">
        <v>32</v>
      </c>
      <c r="J10" s="220">
        <v>15.25</v>
      </c>
      <c r="K10" s="275">
        <f t="shared" si="0"/>
        <v>5</v>
      </c>
      <c r="L10" s="233" t="s">
        <v>20</v>
      </c>
      <c r="M10" s="244">
        <f t="shared" si="1"/>
        <v>1</v>
      </c>
      <c r="N10" s="304" t="s">
        <v>80</v>
      </c>
      <c r="O10" s="325">
        <f t="shared" si="2"/>
        <v>48.25</v>
      </c>
      <c r="P10" s="325">
        <f t="shared" si="3"/>
        <v>3.5</v>
      </c>
      <c r="Q10" s="325">
        <f t="shared" si="4"/>
        <v>51.75</v>
      </c>
      <c r="R10" s="325">
        <f t="shared" si="5"/>
        <v>17.25</v>
      </c>
      <c r="S10" s="325">
        <f t="shared" si="6"/>
        <v>1</v>
      </c>
      <c r="U10" s="253">
        <f t="shared" si="7"/>
        <v>3</v>
      </c>
    </row>
    <row r="11" spans="1:21">
      <c r="A11" s="240">
        <v>19</v>
      </c>
      <c r="B11" s="243" t="s">
        <v>153</v>
      </c>
      <c r="C11" s="215" t="s">
        <v>1337</v>
      </c>
      <c r="D11" s="216" t="s">
        <v>978</v>
      </c>
      <c r="E11" s="221">
        <v>8.1</v>
      </c>
      <c r="F11" s="222" t="s">
        <v>29</v>
      </c>
      <c r="G11" s="222" t="s">
        <v>30</v>
      </c>
      <c r="H11" s="240" t="s">
        <v>1336</v>
      </c>
      <c r="I11" s="240" t="s">
        <v>80</v>
      </c>
      <c r="J11" s="220">
        <v>14.75</v>
      </c>
      <c r="K11" s="275">
        <f t="shared" si="0"/>
        <v>7</v>
      </c>
      <c r="L11" s="233" t="s">
        <v>20</v>
      </c>
      <c r="M11" s="244">
        <f t="shared" si="1"/>
        <v>1</v>
      </c>
      <c r="N11" s="303" t="s">
        <v>167</v>
      </c>
      <c r="O11" s="325">
        <f t="shared" si="2"/>
        <v>11.75</v>
      </c>
      <c r="P11" s="325">
        <f t="shared" si="3"/>
        <v>0</v>
      </c>
      <c r="Q11" s="325">
        <f t="shared" si="4"/>
        <v>11.75</v>
      </c>
      <c r="R11" s="325">
        <f t="shared" si="5"/>
        <v>5.88</v>
      </c>
      <c r="S11" s="325">
        <f t="shared" si="6"/>
        <v>12</v>
      </c>
      <c r="U11" s="253">
        <f t="shared" si="7"/>
        <v>2</v>
      </c>
    </row>
    <row r="12" spans="1:21">
      <c r="A12" s="240">
        <v>9</v>
      </c>
      <c r="B12" s="243" t="s">
        <v>248</v>
      </c>
      <c r="C12" s="223" t="s">
        <v>1170</v>
      </c>
      <c r="D12" s="224" t="s">
        <v>1063</v>
      </c>
      <c r="E12" s="217">
        <v>8.3000000000000007</v>
      </c>
      <c r="F12" s="219" t="s">
        <v>29</v>
      </c>
      <c r="G12" s="219" t="s">
        <v>30</v>
      </c>
      <c r="H12" s="240" t="s">
        <v>1336</v>
      </c>
      <c r="I12" s="240" t="s">
        <v>117</v>
      </c>
      <c r="J12" s="220">
        <v>13</v>
      </c>
      <c r="K12" s="275">
        <f t="shared" si="0"/>
        <v>8</v>
      </c>
      <c r="L12" s="233" t="s">
        <v>20</v>
      </c>
      <c r="M12" s="244">
        <f t="shared" si="1"/>
        <v>1</v>
      </c>
      <c r="N12" s="304" t="s">
        <v>58</v>
      </c>
      <c r="O12" s="325">
        <f t="shared" si="2"/>
        <v>35</v>
      </c>
      <c r="P12" s="325">
        <f t="shared" si="3"/>
        <v>2</v>
      </c>
      <c r="Q12" s="325">
        <f t="shared" si="4"/>
        <v>37</v>
      </c>
      <c r="R12" s="325">
        <f t="shared" si="5"/>
        <v>12.33</v>
      </c>
      <c r="S12" s="325">
        <f t="shared" si="6"/>
        <v>4</v>
      </c>
      <c r="U12" s="253">
        <f t="shared" si="7"/>
        <v>3</v>
      </c>
    </row>
    <row r="13" spans="1:21">
      <c r="A13" s="240">
        <v>21</v>
      </c>
      <c r="B13" s="243" t="s">
        <v>135</v>
      </c>
      <c r="C13" s="215" t="s">
        <v>1338</v>
      </c>
      <c r="D13" s="216" t="s">
        <v>234</v>
      </c>
      <c r="E13" s="217">
        <v>8.4</v>
      </c>
      <c r="F13" s="218" t="s">
        <v>29</v>
      </c>
      <c r="G13" s="219" t="s">
        <v>30</v>
      </c>
      <c r="H13" s="240" t="s">
        <v>1336</v>
      </c>
      <c r="I13" s="240" t="s">
        <v>37</v>
      </c>
      <c r="J13" s="220">
        <v>12.25</v>
      </c>
      <c r="K13" s="275">
        <f t="shared" si="0"/>
        <v>9</v>
      </c>
      <c r="L13" s="233" t="s">
        <v>20</v>
      </c>
      <c r="M13" s="244">
        <f t="shared" si="1"/>
        <v>1</v>
      </c>
      <c r="N13" s="304" t="s">
        <v>37</v>
      </c>
      <c r="O13" s="325">
        <f t="shared" si="2"/>
        <v>15.25</v>
      </c>
      <c r="P13" s="325">
        <f t="shared" si="3"/>
        <v>1</v>
      </c>
      <c r="Q13" s="325">
        <f t="shared" si="4"/>
        <v>16.25</v>
      </c>
      <c r="R13" s="325">
        <f t="shared" si="5"/>
        <v>8.1300000000000008</v>
      </c>
      <c r="S13" s="325">
        <f t="shared" si="6"/>
        <v>9</v>
      </c>
      <c r="U13" s="253">
        <f t="shared" si="7"/>
        <v>2</v>
      </c>
    </row>
    <row r="14" spans="1:21">
      <c r="A14" s="240">
        <v>32</v>
      </c>
      <c r="B14" s="243" t="s">
        <v>194</v>
      </c>
      <c r="C14" s="225" t="s">
        <v>361</v>
      </c>
      <c r="D14" s="226" t="s">
        <v>1339</v>
      </c>
      <c r="E14" s="227">
        <v>8.1</v>
      </c>
      <c r="F14" s="218" t="s">
        <v>29</v>
      </c>
      <c r="G14" s="219" t="s">
        <v>30</v>
      </c>
      <c r="H14" s="240" t="s">
        <v>1336</v>
      </c>
      <c r="I14" s="240" t="s">
        <v>54</v>
      </c>
      <c r="J14" s="220">
        <v>11.75</v>
      </c>
      <c r="K14" s="275">
        <f t="shared" si="0"/>
        <v>10</v>
      </c>
      <c r="L14" s="233" t="s">
        <v>20</v>
      </c>
      <c r="M14" s="244">
        <f t="shared" si="1"/>
        <v>1</v>
      </c>
      <c r="N14" s="303" t="s">
        <v>105</v>
      </c>
      <c r="O14" s="325">
        <f t="shared" si="2"/>
        <v>36.5</v>
      </c>
      <c r="P14" s="325">
        <f t="shared" si="3"/>
        <v>3</v>
      </c>
      <c r="Q14" s="325">
        <f t="shared" si="4"/>
        <v>39.5</v>
      </c>
      <c r="R14" s="325">
        <f t="shared" si="5"/>
        <v>13.17</v>
      </c>
      <c r="S14" s="325">
        <f t="shared" si="6"/>
        <v>3</v>
      </c>
      <c r="U14" s="253">
        <f t="shared" si="7"/>
        <v>3</v>
      </c>
    </row>
    <row r="15" spans="1:21">
      <c r="A15" s="240">
        <v>2</v>
      </c>
      <c r="B15" s="243" t="s">
        <v>77</v>
      </c>
      <c r="C15" s="225" t="s">
        <v>518</v>
      </c>
      <c r="D15" s="226" t="s">
        <v>149</v>
      </c>
      <c r="E15" s="227">
        <v>8.1</v>
      </c>
      <c r="F15" s="222" t="s">
        <v>53</v>
      </c>
      <c r="G15" s="222" t="s">
        <v>30</v>
      </c>
      <c r="H15" s="240" t="s">
        <v>1336</v>
      </c>
      <c r="I15" s="240" t="s">
        <v>133</v>
      </c>
      <c r="J15" s="220">
        <v>11.25</v>
      </c>
      <c r="K15" s="275">
        <f t="shared" si="0"/>
        <v>11</v>
      </c>
      <c r="L15" s="233" t="s">
        <v>21</v>
      </c>
      <c r="M15" s="244">
        <f t="shared" si="1"/>
        <v>0.5</v>
      </c>
      <c r="N15" s="303" t="s">
        <v>117</v>
      </c>
      <c r="O15" s="325">
        <f t="shared" si="2"/>
        <v>32</v>
      </c>
      <c r="P15" s="325">
        <f t="shared" si="3"/>
        <v>2.5</v>
      </c>
      <c r="Q15" s="325">
        <f t="shared" si="4"/>
        <v>34.5</v>
      </c>
      <c r="R15" s="325">
        <f t="shared" si="5"/>
        <v>17.25</v>
      </c>
      <c r="S15" s="325">
        <f t="shared" si="6"/>
        <v>1</v>
      </c>
      <c r="U15" s="253">
        <f t="shared" si="7"/>
        <v>2</v>
      </c>
    </row>
    <row r="16" spans="1:21">
      <c r="A16" s="240">
        <v>27</v>
      </c>
      <c r="B16" s="243" t="s">
        <v>180</v>
      </c>
      <c r="C16" s="215" t="s">
        <v>1043</v>
      </c>
      <c r="D16" s="216" t="s">
        <v>171</v>
      </c>
      <c r="E16" s="217">
        <v>8.1999999999999993</v>
      </c>
      <c r="F16" s="218" t="s">
        <v>29</v>
      </c>
      <c r="G16" s="219" t="s">
        <v>30</v>
      </c>
      <c r="H16" s="240" t="s">
        <v>1336</v>
      </c>
      <c r="I16" s="240" t="s">
        <v>100</v>
      </c>
      <c r="J16" s="220">
        <v>10</v>
      </c>
      <c r="K16" s="275">
        <f t="shared" si="0"/>
        <v>12</v>
      </c>
      <c r="L16" s="233" t="s">
        <v>21</v>
      </c>
      <c r="M16" s="244">
        <f t="shared" si="1"/>
        <v>0.5</v>
      </c>
      <c r="N16" s="303" t="s">
        <v>100</v>
      </c>
      <c r="O16" s="325">
        <f t="shared" si="2"/>
        <v>18.75</v>
      </c>
      <c r="P16" s="325">
        <f t="shared" si="3"/>
        <v>1</v>
      </c>
      <c r="Q16" s="325">
        <f t="shared" si="4"/>
        <v>19.75</v>
      </c>
      <c r="R16" s="325">
        <f t="shared" si="5"/>
        <v>9.8800000000000008</v>
      </c>
      <c r="S16" s="325">
        <f t="shared" si="6"/>
        <v>8</v>
      </c>
      <c r="U16" s="253">
        <f t="shared" si="7"/>
        <v>2</v>
      </c>
    </row>
    <row r="17" spans="1:21">
      <c r="A17" s="240">
        <v>29</v>
      </c>
      <c r="B17" s="243" t="s">
        <v>264</v>
      </c>
      <c r="C17" s="215" t="s">
        <v>1049</v>
      </c>
      <c r="D17" s="216" t="s">
        <v>1050</v>
      </c>
      <c r="E17" s="217">
        <v>8.1</v>
      </c>
      <c r="F17" s="222" t="s">
        <v>29</v>
      </c>
      <c r="G17" s="222" t="s">
        <v>30</v>
      </c>
      <c r="H17" s="240" t="s">
        <v>1336</v>
      </c>
      <c r="I17" s="240" t="s">
        <v>58</v>
      </c>
      <c r="J17" s="220">
        <v>9.5</v>
      </c>
      <c r="K17" s="275">
        <f t="shared" si="0"/>
        <v>13</v>
      </c>
      <c r="L17" s="233" t="s">
        <v>21</v>
      </c>
      <c r="M17" s="244">
        <f t="shared" si="1"/>
        <v>0.5</v>
      </c>
      <c r="N17" s="304" t="s">
        <v>32</v>
      </c>
      <c r="O17" s="325">
        <f t="shared" si="2"/>
        <v>21.75</v>
      </c>
      <c r="P17" s="325">
        <f t="shared" si="3"/>
        <v>1</v>
      </c>
      <c r="Q17" s="325">
        <f t="shared" si="4"/>
        <v>22.75</v>
      </c>
      <c r="R17" s="325">
        <f t="shared" si="5"/>
        <v>11.38</v>
      </c>
      <c r="S17" s="325">
        <f t="shared" si="6"/>
        <v>6</v>
      </c>
      <c r="U17" s="253">
        <f t="shared" si="7"/>
        <v>2</v>
      </c>
    </row>
    <row r="18" spans="1:21">
      <c r="A18" s="240">
        <v>14</v>
      </c>
      <c r="B18" s="243" t="s">
        <v>203</v>
      </c>
      <c r="C18" s="215" t="s">
        <v>963</v>
      </c>
      <c r="D18" s="216" t="s">
        <v>289</v>
      </c>
      <c r="E18" s="217">
        <v>8.1</v>
      </c>
      <c r="F18" s="222" t="s">
        <v>29</v>
      </c>
      <c r="G18" s="222" t="s">
        <v>30</v>
      </c>
      <c r="H18" s="240" t="s">
        <v>1336</v>
      </c>
      <c r="I18" s="240" t="s">
        <v>100</v>
      </c>
      <c r="J18" s="220">
        <v>8.75</v>
      </c>
      <c r="K18" s="275">
        <f t="shared" si="0"/>
        <v>14</v>
      </c>
      <c r="L18" s="233" t="s">
        <v>21</v>
      </c>
      <c r="M18" s="244">
        <f t="shared" si="1"/>
        <v>0.5</v>
      </c>
      <c r="N18" s="303" t="s">
        <v>172</v>
      </c>
      <c r="O18" s="325">
        <f t="shared" si="2"/>
        <v>13.25</v>
      </c>
      <c r="P18" s="325">
        <f t="shared" si="3"/>
        <v>0</v>
      </c>
      <c r="Q18" s="325">
        <f t="shared" si="4"/>
        <v>13.25</v>
      </c>
      <c r="R18" s="325">
        <f t="shared" si="5"/>
        <v>6.63</v>
      </c>
      <c r="S18" s="325">
        <f t="shared" si="6"/>
        <v>10</v>
      </c>
      <c r="U18" s="253">
        <f t="shared" si="7"/>
        <v>2</v>
      </c>
    </row>
    <row r="19" spans="1:21">
      <c r="A19" s="240">
        <v>20</v>
      </c>
      <c r="B19" s="243" t="s">
        <v>344</v>
      </c>
      <c r="C19" s="215" t="s">
        <v>1341</v>
      </c>
      <c r="D19" s="216" t="s">
        <v>434</v>
      </c>
      <c r="E19" s="217">
        <v>8.8000000000000007</v>
      </c>
      <c r="F19" s="218" t="s">
        <v>29</v>
      </c>
      <c r="G19" s="219" t="s">
        <v>30</v>
      </c>
      <c r="H19" s="240" t="s">
        <v>1336</v>
      </c>
      <c r="I19" s="240" t="s">
        <v>105</v>
      </c>
      <c r="J19" s="220">
        <v>8.75</v>
      </c>
      <c r="K19" s="275">
        <f t="shared" si="0"/>
        <v>14</v>
      </c>
      <c r="L19" s="233" t="s">
        <v>21</v>
      </c>
      <c r="M19" s="244">
        <f t="shared" si="1"/>
        <v>0.5</v>
      </c>
      <c r="N19" s="303" t="s">
        <v>133</v>
      </c>
      <c r="O19" s="325">
        <f t="shared" si="2"/>
        <v>11.25</v>
      </c>
      <c r="P19" s="325">
        <f t="shared" si="3"/>
        <v>0.5</v>
      </c>
      <c r="Q19" s="325">
        <f t="shared" si="4"/>
        <v>11.75</v>
      </c>
      <c r="R19" s="325">
        <f t="shared" si="5"/>
        <v>11.75</v>
      </c>
      <c r="S19" s="325">
        <f t="shared" si="6"/>
        <v>5</v>
      </c>
      <c r="U19" s="253">
        <f t="shared" si="7"/>
        <v>1</v>
      </c>
    </row>
    <row r="20" spans="1:21">
      <c r="A20" s="240">
        <v>31</v>
      </c>
      <c r="B20" s="243" t="s">
        <v>157</v>
      </c>
      <c r="C20" s="215" t="s">
        <v>1342</v>
      </c>
      <c r="D20" s="216" t="s">
        <v>1285</v>
      </c>
      <c r="E20" s="217">
        <v>8.5</v>
      </c>
      <c r="F20" s="219" t="s">
        <v>29</v>
      </c>
      <c r="G20" s="219" t="s">
        <v>30</v>
      </c>
      <c r="H20" s="240" t="s">
        <v>1336</v>
      </c>
      <c r="I20" s="240" t="s">
        <v>58</v>
      </c>
      <c r="J20" s="220">
        <v>8.75</v>
      </c>
      <c r="K20" s="275">
        <f t="shared" si="0"/>
        <v>14</v>
      </c>
      <c r="L20" s="233" t="s">
        <v>21</v>
      </c>
      <c r="M20" s="244">
        <f t="shared" si="1"/>
        <v>0.5</v>
      </c>
      <c r="N20" s="304" t="s">
        <v>54</v>
      </c>
      <c r="O20" s="325">
        <f t="shared" si="2"/>
        <v>19.5</v>
      </c>
      <c r="P20" s="325">
        <f t="shared" si="3"/>
        <v>1</v>
      </c>
      <c r="Q20" s="325">
        <f t="shared" si="4"/>
        <v>20.5</v>
      </c>
      <c r="R20" s="325">
        <f t="shared" si="5"/>
        <v>10.25</v>
      </c>
      <c r="S20" s="325">
        <f t="shared" si="6"/>
        <v>7</v>
      </c>
      <c r="U20" s="253">
        <f t="shared" si="7"/>
        <v>2</v>
      </c>
    </row>
    <row r="21" spans="1:21">
      <c r="A21" s="240">
        <v>15</v>
      </c>
      <c r="B21" s="243" t="s">
        <v>38</v>
      </c>
      <c r="C21" s="215" t="s">
        <v>496</v>
      </c>
      <c r="D21" s="216" t="s">
        <v>47</v>
      </c>
      <c r="E21" s="217">
        <v>8.8000000000000007</v>
      </c>
      <c r="F21" s="222" t="s">
        <v>53</v>
      </c>
      <c r="G21" s="222" t="s">
        <v>164</v>
      </c>
      <c r="H21" s="240" t="s">
        <v>1336</v>
      </c>
      <c r="I21" s="240" t="s">
        <v>105</v>
      </c>
      <c r="J21" s="220">
        <v>8.5</v>
      </c>
      <c r="K21" s="275">
        <f t="shared" si="0"/>
        <v>17</v>
      </c>
      <c r="L21" s="233" t="s">
        <v>21</v>
      </c>
      <c r="M21" s="244">
        <f t="shared" si="1"/>
        <v>0.5</v>
      </c>
      <c r="N21" s="303" t="s">
        <v>122</v>
      </c>
      <c r="O21" s="325">
        <f t="shared" si="2"/>
        <v>6</v>
      </c>
      <c r="P21" s="325">
        <f t="shared" si="3"/>
        <v>0</v>
      </c>
      <c r="Q21" s="325">
        <f t="shared" si="4"/>
        <v>6</v>
      </c>
      <c r="R21" s="325">
        <f t="shared" si="5"/>
        <v>6</v>
      </c>
      <c r="S21" s="325">
        <f t="shared" si="6"/>
        <v>11</v>
      </c>
      <c r="U21" s="253">
        <f t="shared" si="7"/>
        <v>1</v>
      </c>
    </row>
    <row r="22" spans="1:21">
      <c r="A22" s="240">
        <v>26</v>
      </c>
      <c r="B22" s="243" t="s">
        <v>228</v>
      </c>
      <c r="C22" s="225" t="s">
        <v>178</v>
      </c>
      <c r="D22" s="226" t="s">
        <v>155</v>
      </c>
      <c r="E22" s="227">
        <v>8.3000000000000007</v>
      </c>
      <c r="F22" s="222" t="s">
        <v>72</v>
      </c>
      <c r="G22" s="222" t="s">
        <v>30</v>
      </c>
      <c r="H22" s="240" t="s">
        <v>1336</v>
      </c>
      <c r="I22" s="240" t="s">
        <v>54</v>
      </c>
      <c r="J22" s="220">
        <v>7.75</v>
      </c>
      <c r="K22" s="275">
        <f t="shared" si="0"/>
        <v>18</v>
      </c>
      <c r="L22" s="233"/>
      <c r="M22" s="244">
        <f t="shared" si="1"/>
        <v>0</v>
      </c>
      <c r="N22" s="302"/>
    </row>
    <row r="23" spans="1:21">
      <c r="A23" s="240">
        <v>11</v>
      </c>
      <c r="B23" s="243" t="s">
        <v>237</v>
      </c>
      <c r="C23" s="215" t="s">
        <v>922</v>
      </c>
      <c r="D23" s="216" t="s">
        <v>740</v>
      </c>
      <c r="E23" s="217">
        <v>8.1</v>
      </c>
      <c r="F23" s="218" t="s">
        <v>29</v>
      </c>
      <c r="G23" s="219" t="s">
        <v>30</v>
      </c>
      <c r="H23" s="240" t="s">
        <v>1336</v>
      </c>
      <c r="I23" s="240" t="s">
        <v>167</v>
      </c>
      <c r="J23" s="220">
        <v>7.25</v>
      </c>
      <c r="K23" s="275">
        <f t="shared" si="0"/>
        <v>19</v>
      </c>
      <c r="L23" s="233"/>
      <c r="M23" s="244">
        <f t="shared" si="1"/>
        <v>0</v>
      </c>
      <c r="N23" s="302"/>
    </row>
    <row r="24" spans="1:21">
      <c r="A24" s="240">
        <v>18</v>
      </c>
      <c r="B24" s="243" t="s">
        <v>254</v>
      </c>
      <c r="C24" s="225" t="s">
        <v>1344</v>
      </c>
      <c r="D24" s="226" t="s">
        <v>342</v>
      </c>
      <c r="E24" s="227">
        <v>8.1</v>
      </c>
      <c r="F24" s="218" t="s">
        <v>29</v>
      </c>
      <c r="G24" s="219" t="s">
        <v>30</v>
      </c>
      <c r="H24" s="240" t="s">
        <v>1336</v>
      </c>
      <c r="I24" s="240" t="s">
        <v>172</v>
      </c>
      <c r="J24" s="220">
        <v>6.75</v>
      </c>
      <c r="K24" s="275">
        <f t="shared" si="0"/>
        <v>20</v>
      </c>
      <c r="L24" s="233"/>
      <c r="M24" s="244">
        <f t="shared" si="1"/>
        <v>0</v>
      </c>
      <c r="N24" s="302"/>
    </row>
    <row r="25" spans="1:21">
      <c r="A25" s="240">
        <v>22</v>
      </c>
      <c r="B25" s="243" t="s">
        <v>217</v>
      </c>
      <c r="C25" s="225" t="s">
        <v>1345</v>
      </c>
      <c r="D25" s="226" t="s">
        <v>1346</v>
      </c>
      <c r="E25" s="227">
        <v>8.1999999999999993</v>
      </c>
      <c r="F25" s="218" t="s">
        <v>29</v>
      </c>
      <c r="G25" s="219" t="s">
        <v>30</v>
      </c>
      <c r="H25" s="240" t="s">
        <v>1336</v>
      </c>
      <c r="I25" s="240" t="s">
        <v>172</v>
      </c>
      <c r="J25" s="220">
        <v>6.5</v>
      </c>
      <c r="K25" s="275">
        <f t="shared" si="0"/>
        <v>21</v>
      </c>
      <c r="L25" s="233"/>
      <c r="M25" s="244">
        <f t="shared" si="1"/>
        <v>0</v>
      </c>
      <c r="N25" s="302"/>
    </row>
    <row r="26" spans="1:21">
      <c r="A26" s="240">
        <v>7</v>
      </c>
      <c r="B26" s="243" t="s">
        <v>69</v>
      </c>
      <c r="C26" s="215" t="s">
        <v>1040</v>
      </c>
      <c r="D26" s="216" t="s">
        <v>66</v>
      </c>
      <c r="E26" s="217">
        <v>8.4</v>
      </c>
      <c r="F26" s="222" t="s">
        <v>53</v>
      </c>
      <c r="G26" s="222" t="s">
        <v>30</v>
      </c>
      <c r="H26" s="240" t="s">
        <v>1336</v>
      </c>
      <c r="I26" s="240" t="s">
        <v>32</v>
      </c>
      <c r="J26" s="220">
        <v>6.5</v>
      </c>
      <c r="K26" s="275">
        <f t="shared" si="0"/>
        <v>21</v>
      </c>
      <c r="L26" s="233"/>
      <c r="M26" s="244">
        <f t="shared" si="1"/>
        <v>0</v>
      </c>
      <c r="N26" s="302"/>
    </row>
    <row r="27" spans="1:21">
      <c r="A27" s="240">
        <v>12</v>
      </c>
      <c r="B27" s="243" t="s">
        <v>245</v>
      </c>
      <c r="C27" s="242" t="s">
        <v>1320</v>
      </c>
      <c r="D27" s="63" t="s">
        <v>234</v>
      </c>
      <c r="E27" s="217">
        <v>8.1</v>
      </c>
      <c r="F27" s="218" t="s">
        <v>29</v>
      </c>
      <c r="G27" s="219" t="s">
        <v>30</v>
      </c>
      <c r="H27" s="240" t="s">
        <v>1336</v>
      </c>
      <c r="I27" s="240" t="s">
        <v>122</v>
      </c>
      <c r="J27" s="220">
        <v>6</v>
      </c>
      <c r="K27" s="275">
        <f t="shared" si="0"/>
        <v>23</v>
      </c>
      <c r="L27" s="233"/>
      <c r="M27" s="244">
        <f t="shared" si="1"/>
        <v>0</v>
      </c>
      <c r="N27" s="302"/>
    </row>
    <row r="28" spans="1:21">
      <c r="A28" s="240">
        <v>6</v>
      </c>
      <c r="B28" s="243" t="s">
        <v>161</v>
      </c>
      <c r="C28" s="215" t="s">
        <v>1347</v>
      </c>
      <c r="D28" s="216" t="s">
        <v>1348</v>
      </c>
      <c r="E28" s="221">
        <v>8.1999999999999993</v>
      </c>
      <c r="F28" s="218" t="s">
        <v>29</v>
      </c>
      <c r="G28" s="219" t="s">
        <v>30</v>
      </c>
      <c r="H28" s="240" t="s">
        <v>1336</v>
      </c>
      <c r="I28" s="240" t="s">
        <v>74</v>
      </c>
      <c r="J28" s="220">
        <v>5.5</v>
      </c>
      <c r="K28" s="275">
        <f t="shared" si="0"/>
        <v>24</v>
      </c>
      <c r="L28" s="233"/>
      <c r="M28" s="244">
        <f t="shared" si="1"/>
        <v>0</v>
      </c>
      <c r="N28" s="302"/>
    </row>
    <row r="29" spans="1:21">
      <c r="A29" s="240">
        <v>25</v>
      </c>
      <c r="B29" s="243" t="s">
        <v>91</v>
      </c>
      <c r="C29" s="215" t="s">
        <v>1310</v>
      </c>
      <c r="D29" s="216" t="s">
        <v>52</v>
      </c>
      <c r="E29" s="221">
        <v>8.1999999999999993</v>
      </c>
      <c r="F29" s="218" t="s">
        <v>29</v>
      </c>
      <c r="G29" s="219" t="s">
        <v>30</v>
      </c>
      <c r="H29" s="240" t="s">
        <v>1336</v>
      </c>
      <c r="I29" s="240" t="s">
        <v>74</v>
      </c>
      <c r="J29" s="220">
        <v>5.25</v>
      </c>
      <c r="K29" s="275">
        <f t="shared" si="0"/>
        <v>25</v>
      </c>
      <c r="L29" s="233"/>
      <c r="M29" s="244">
        <f t="shared" si="1"/>
        <v>0</v>
      </c>
      <c r="N29" s="302"/>
    </row>
    <row r="30" spans="1:21">
      <c r="A30" s="240">
        <v>13</v>
      </c>
      <c r="B30" s="243" t="s">
        <v>232</v>
      </c>
      <c r="C30" s="215" t="s">
        <v>521</v>
      </c>
      <c r="D30" s="216" t="s">
        <v>292</v>
      </c>
      <c r="E30" s="217">
        <v>8.1</v>
      </c>
      <c r="F30" s="218" t="s">
        <v>53</v>
      </c>
      <c r="G30" s="218" t="s">
        <v>30</v>
      </c>
      <c r="H30" s="240" t="s">
        <v>1336</v>
      </c>
      <c r="I30" s="240" t="s">
        <v>167</v>
      </c>
      <c r="J30" s="220">
        <v>4.5</v>
      </c>
      <c r="K30" s="275">
        <f t="shared" si="0"/>
        <v>26</v>
      </c>
      <c r="L30" s="233"/>
      <c r="M30" s="244">
        <f t="shared" si="1"/>
        <v>0</v>
      </c>
      <c r="N30" s="302"/>
    </row>
    <row r="31" spans="1:21">
      <c r="A31" s="240">
        <v>34</v>
      </c>
      <c r="B31" s="243" t="s">
        <v>276</v>
      </c>
      <c r="C31" s="215" t="s">
        <v>1350</v>
      </c>
      <c r="D31" s="216" t="s">
        <v>402</v>
      </c>
      <c r="E31" s="221">
        <v>8.1999999999999993</v>
      </c>
      <c r="F31" s="218" t="s">
        <v>29</v>
      </c>
      <c r="G31" s="219" t="s">
        <v>30</v>
      </c>
      <c r="H31" s="240" t="s">
        <v>1336</v>
      </c>
      <c r="I31" s="240" t="s">
        <v>182</v>
      </c>
      <c r="J31" s="220">
        <v>3.5</v>
      </c>
      <c r="K31" s="275">
        <f t="shared" si="0"/>
        <v>27</v>
      </c>
      <c r="L31" s="233"/>
      <c r="M31" s="244">
        <f t="shared" si="1"/>
        <v>0</v>
      </c>
      <c r="N31" s="302"/>
    </row>
    <row r="32" spans="1:21">
      <c r="A32" s="240">
        <v>8</v>
      </c>
      <c r="B32" s="243" t="s">
        <v>261</v>
      </c>
      <c r="C32" s="215" t="s">
        <v>955</v>
      </c>
      <c r="D32" s="216" t="s">
        <v>250</v>
      </c>
      <c r="E32" s="221">
        <v>8.4</v>
      </c>
      <c r="F32" s="219" t="s">
        <v>29</v>
      </c>
      <c r="G32" s="219" t="s">
        <v>30</v>
      </c>
      <c r="H32" s="240" t="s">
        <v>1336</v>
      </c>
      <c r="I32" s="240" t="s">
        <v>182</v>
      </c>
      <c r="J32" s="220">
        <v>3.25</v>
      </c>
      <c r="K32" s="275">
        <f t="shared" si="0"/>
        <v>28</v>
      </c>
      <c r="L32" s="233"/>
      <c r="M32" s="244">
        <f t="shared" si="1"/>
        <v>0</v>
      </c>
      <c r="N32" s="302"/>
    </row>
    <row r="33" spans="1:14">
      <c r="A33" s="240">
        <v>33</v>
      </c>
      <c r="B33" s="243" t="s">
        <v>330</v>
      </c>
      <c r="C33" s="215" t="s">
        <v>1037</v>
      </c>
      <c r="D33" s="216" t="s">
        <v>109</v>
      </c>
      <c r="E33" s="217">
        <v>8.1999999999999993</v>
      </c>
      <c r="F33" s="222" t="s">
        <v>29</v>
      </c>
      <c r="G33" s="222" t="s">
        <v>30</v>
      </c>
      <c r="H33" s="240" t="s">
        <v>1336</v>
      </c>
      <c r="I33" s="240" t="s">
        <v>37</v>
      </c>
      <c r="J33" s="220">
        <v>3</v>
      </c>
      <c r="K33" s="275">
        <f t="shared" si="0"/>
        <v>29</v>
      </c>
      <c r="L33" s="233"/>
      <c r="M33" s="244">
        <f t="shared" si="1"/>
        <v>0</v>
      </c>
      <c r="N33" s="302"/>
    </row>
    <row r="34" spans="1:14">
      <c r="A34" s="240">
        <v>10</v>
      </c>
      <c r="B34" s="243" t="s">
        <v>118</v>
      </c>
      <c r="C34" s="293" t="s">
        <v>1351</v>
      </c>
      <c r="D34" s="294" t="s">
        <v>278</v>
      </c>
      <c r="E34" s="221">
        <v>8.3000000000000007</v>
      </c>
      <c r="F34" s="219" t="s">
        <v>53</v>
      </c>
      <c r="G34" s="219" t="s">
        <v>30</v>
      </c>
      <c r="H34" s="240" t="s">
        <v>1336</v>
      </c>
      <c r="I34" s="240" t="s">
        <v>230</v>
      </c>
      <c r="J34" s="220">
        <v>2</v>
      </c>
      <c r="K34" s="275">
        <f t="shared" si="0"/>
        <v>30</v>
      </c>
      <c r="L34" s="233"/>
      <c r="M34" s="244">
        <f t="shared" si="1"/>
        <v>0</v>
      </c>
      <c r="N34" s="302"/>
    </row>
    <row r="35" spans="1:14">
      <c r="A35" s="240">
        <v>30</v>
      </c>
      <c r="B35" s="243" t="s">
        <v>299</v>
      </c>
      <c r="C35" s="293" t="s">
        <v>1353</v>
      </c>
      <c r="D35" s="294" t="s">
        <v>212</v>
      </c>
      <c r="E35" s="221">
        <v>8.1</v>
      </c>
      <c r="F35" s="222" t="s">
        <v>53</v>
      </c>
      <c r="G35" s="222" t="s">
        <v>30</v>
      </c>
      <c r="H35" s="240" t="s">
        <v>1336</v>
      </c>
      <c r="I35" s="240" t="s">
        <v>230</v>
      </c>
      <c r="J35" s="220">
        <v>2</v>
      </c>
      <c r="K35" s="275">
        <f t="shared" si="0"/>
        <v>30</v>
      </c>
      <c r="L35" s="233"/>
      <c r="M35" s="244">
        <f t="shared" si="1"/>
        <v>0</v>
      </c>
      <c r="N35" s="302"/>
    </row>
    <row r="36" spans="1:14">
      <c r="A36" s="240">
        <v>28</v>
      </c>
      <c r="B36" s="243" t="s">
        <v>317</v>
      </c>
      <c r="C36" s="215" t="s">
        <v>386</v>
      </c>
      <c r="D36" s="216" t="s">
        <v>603</v>
      </c>
      <c r="E36" s="221">
        <v>8.1</v>
      </c>
      <c r="F36" s="218" t="s">
        <v>29</v>
      </c>
      <c r="G36" s="219" t="s">
        <v>30</v>
      </c>
      <c r="H36" s="240" t="s">
        <v>1336</v>
      </c>
      <c r="I36" s="240" t="s">
        <v>93</v>
      </c>
      <c r="J36" s="220">
        <v>1.5</v>
      </c>
      <c r="K36" s="275">
        <f t="shared" si="0"/>
        <v>32</v>
      </c>
      <c r="L36" s="233"/>
      <c r="M36" s="244">
        <f t="shared" si="1"/>
        <v>0</v>
      </c>
      <c r="N36" s="302"/>
    </row>
    <row r="37" spans="1:14">
      <c r="A37" s="240">
        <v>3</v>
      </c>
      <c r="B37" s="243" t="s">
        <v>396</v>
      </c>
      <c r="C37" s="215" t="s">
        <v>1354</v>
      </c>
      <c r="D37" s="216" t="s">
        <v>47</v>
      </c>
      <c r="E37" s="217">
        <v>8.1999999999999993</v>
      </c>
      <c r="F37" s="219" t="s">
        <v>29</v>
      </c>
      <c r="G37" s="219" t="s">
        <v>30</v>
      </c>
      <c r="H37" s="240" t="s">
        <v>1336</v>
      </c>
      <c r="I37" s="240" t="s">
        <v>206</v>
      </c>
      <c r="J37" s="220">
        <v>0.5</v>
      </c>
      <c r="K37" s="275">
        <f t="shared" si="0"/>
        <v>33</v>
      </c>
      <c r="L37" s="233"/>
      <c r="M37" s="244">
        <f t="shared" si="1"/>
        <v>0</v>
      </c>
      <c r="N37" s="302"/>
    </row>
    <row r="38" spans="1:14">
      <c r="A38" s="240">
        <v>16</v>
      </c>
      <c r="B38" s="243" t="s">
        <v>255</v>
      </c>
      <c r="C38" s="215" t="s">
        <v>649</v>
      </c>
      <c r="D38" s="216" t="s">
        <v>132</v>
      </c>
      <c r="E38" s="221">
        <v>8.1</v>
      </c>
      <c r="F38" s="222" t="s">
        <v>29</v>
      </c>
      <c r="G38" s="222" t="s">
        <v>30</v>
      </c>
      <c r="H38" s="240" t="s">
        <v>1336</v>
      </c>
      <c r="I38" s="240" t="s">
        <v>93</v>
      </c>
      <c r="J38" s="220">
        <v>0.25</v>
      </c>
      <c r="K38" s="275">
        <f t="shared" si="0"/>
        <v>34</v>
      </c>
      <c r="L38" s="233"/>
      <c r="M38" s="244">
        <f t="shared" si="1"/>
        <v>0</v>
      </c>
      <c r="N38" s="302"/>
    </row>
    <row r="39" spans="1:14">
      <c r="M39" s="244">
        <f t="shared" si="1"/>
        <v>0</v>
      </c>
      <c r="N39" s="302"/>
    </row>
    <row r="40" spans="1:14">
      <c r="M40" s="244">
        <f t="shared" si="1"/>
        <v>0</v>
      </c>
      <c r="N40" s="302"/>
    </row>
    <row r="41" spans="1:14">
      <c r="M41" s="244">
        <f t="shared" si="1"/>
        <v>0</v>
      </c>
      <c r="N41" s="302"/>
    </row>
    <row r="42" spans="1:14">
      <c r="M42" s="244">
        <f t="shared" si="1"/>
        <v>0</v>
      </c>
      <c r="N42" s="302"/>
    </row>
    <row r="43" spans="1:14">
      <c r="M43" s="244">
        <f t="shared" si="1"/>
        <v>0</v>
      </c>
      <c r="N43" s="302"/>
    </row>
    <row r="44" spans="1:14">
      <c r="M44" s="244">
        <f t="shared" si="1"/>
        <v>0</v>
      </c>
      <c r="N44" s="302"/>
    </row>
    <row r="45" spans="1:14">
      <c r="M45" s="295"/>
      <c r="N45" s="302"/>
    </row>
    <row r="46" spans="1:14">
      <c r="M46" s="295"/>
      <c r="N46" s="302"/>
    </row>
    <row r="47" spans="1:14">
      <c r="M47" s="295"/>
      <c r="N47" s="302"/>
    </row>
    <row r="48" spans="1:14">
      <c r="M48" s="295"/>
      <c r="N48" s="302"/>
    </row>
    <row r="49" spans="13:14">
      <c r="M49" s="295"/>
      <c r="N49" s="302"/>
    </row>
    <row r="50" spans="13:14">
      <c r="M50" s="295"/>
      <c r="N50" s="302"/>
    </row>
    <row r="51" spans="13:14">
      <c r="M51" s="295"/>
      <c r="N51" s="302"/>
    </row>
    <row r="52" spans="13:14">
      <c r="M52" s="295"/>
      <c r="N52" s="302"/>
    </row>
    <row r="53" spans="13:14">
      <c r="M53" s="295"/>
      <c r="N53" s="302"/>
    </row>
    <row r="54" spans="13:14">
      <c r="M54" s="295"/>
      <c r="N54" s="302"/>
    </row>
    <row r="55" spans="13:14">
      <c r="M55" s="295"/>
      <c r="N55" s="302"/>
    </row>
    <row r="56" spans="13:14">
      <c r="M56" s="295"/>
      <c r="N56" s="302"/>
    </row>
    <row r="57" spans="13:14">
      <c r="M57" s="295"/>
      <c r="N57" s="302"/>
    </row>
    <row r="58" spans="13:14">
      <c r="M58" s="295"/>
      <c r="N58" s="302"/>
    </row>
    <row r="59" spans="13:14">
      <c r="M59" s="295"/>
      <c r="N59" s="302"/>
    </row>
    <row r="60" spans="13:14">
      <c r="M60" s="295"/>
      <c r="N60" s="302"/>
    </row>
    <row r="61" spans="13:14">
      <c r="M61" s="295"/>
      <c r="N61" s="302"/>
    </row>
    <row r="62" spans="13:14">
      <c r="M62" s="295"/>
      <c r="N62" s="302"/>
    </row>
    <row r="63" spans="13:14">
      <c r="M63" s="295"/>
      <c r="N63" s="302"/>
    </row>
    <row r="64" spans="13:14">
      <c r="M64" s="295"/>
      <c r="N64" s="302"/>
    </row>
    <row r="65" spans="13:14">
      <c r="M65" s="295"/>
      <c r="N65" s="302"/>
    </row>
    <row r="66" spans="13:14">
      <c r="M66" s="295"/>
      <c r="N66" s="302"/>
    </row>
    <row r="67" spans="13:14">
      <c r="M67" s="295"/>
      <c r="N67" s="302"/>
    </row>
    <row r="68" spans="13:14">
      <c r="M68" s="295"/>
      <c r="N68" s="302"/>
    </row>
  </sheetData>
  <sheetProtection password="CFEC" sheet="1" objects="1" scenarios="1"/>
  <mergeCells count="4">
    <mergeCell ref="A1:L1"/>
    <mergeCell ref="A2:I2"/>
    <mergeCell ref="F3:G3"/>
    <mergeCell ref="C4:D4"/>
  </mergeCells>
  <phoneticPr fontId="24" type="noConversion"/>
  <pageMargins left="0.7" right="0.7" top="0.75" bottom="0.75" header="0.3" footer="0.3"/>
  <pageSetup orientation="portrait" horizontalDpi="30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H21"/>
  <sheetViews>
    <sheetView zoomScaleNormal="100" workbookViewId="0">
      <pane xSplit="2" ySplit="4" topLeftCell="C8" activePane="bottomRight" state="frozen"/>
      <selection pane="topRight" activeCell="C1" sqref="C1"/>
      <selection pane="bottomLeft" activeCell="A5" sqref="A5"/>
      <selection pane="bottomRight" sqref="A1:IV21"/>
    </sheetView>
  </sheetViews>
  <sheetFormatPr defaultRowHeight="15"/>
  <cols>
    <col min="1" max="1" width="4.42578125" style="315" customWidth="1"/>
    <col min="2" max="2" width="9.140625" style="341"/>
    <col min="3" max="3" width="5.85546875" style="342" customWidth="1"/>
    <col min="4" max="4" width="4.28515625" style="321" customWidth="1"/>
    <col min="5" max="5" width="5.85546875" style="342" customWidth="1"/>
    <col min="6" max="6" width="4.28515625" style="321" customWidth="1"/>
    <col min="7" max="7" width="5.85546875" style="342" customWidth="1"/>
    <col min="8" max="8" width="4.28515625" style="321" customWidth="1"/>
    <col min="9" max="9" width="5.85546875" style="342" customWidth="1"/>
    <col min="10" max="10" width="4.28515625" style="321" customWidth="1"/>
    <col min="11" max="11" width="5.85546875" style="342" customWidth="1"/>
    <col min="12" max="12" width="4.28515625" style="321" customWidth="1"/>
    <col min="13" max="13" width="5.85546875" style="342" customWidth="1"/>
    <col min="14" max="14" width="4.28515625" style="321" customWidth="1"/>
    <col min="15" max="15" width="5.85546875" style="342" customWidth="1"/>
    <col min="16" max="16" width="4.28515625" style="321" customWidth="1"/>
    <col min="17" max="17" width="5.85546875" style="342" customWidth="1"/>
    <col min="18" max="18" width="4.28515625" style="321" customWidth="1"/>
    <col min="19" max="19" width="5.85546875" style="342" customWidth="1"/>
    <col min="20" max="20" width="4.28515625" style="321" customWidth="1"/>
    <col min="21" max="21" width="5.85546875" style="342" customWidth="1"/>
    <col min="22" max="22" width="4.28515625" style="321" customWidth="1"/>
    <col min="23" max="23" width="5.85546875" style="342" customWidth="1"/>
    <col min="24" max="24" width="4.28515625" style="321" customWidth="1"/>
    <col min="25" max="25" width="5.85546875" style="342" customWidth="1"/>
    <col min="26" max="26" width="4.28515625" style="321" customWidth="1"/>
    <col min="27" max="27" width="5.85546875" style="342" customWidth="1"/>
    <col min="28" max="28" width="4.28515625" style="321" customWidth="1"/>
    <col min="29" max="29" width="5.85546875" style="342" customWidth="1"/>
    <col min="30" max="30" width="4.28515625" style="321" customWidth="1"/>
    <col min="31" max="31" width="5.85546875" style="342" customWidth="1"/>
    <col min="32" max="32" width="4.28515625" style="321" customWidth="1"/>
    <col min="33" max="33" width="5.85546875" style="342" customWidth="1"/>
    <col min="34" max="34" width="4.28515625" style="321" customWidth="1"/>
    <col min="35" max="16384" width="9.140625" style="315"/>
  </cols>
  <sheetData>
    <row r="1" spans="1:34" ht="18.75">
      <c r="B1" s="380" t="s">
        <v>1372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</row>
    <row r="3" spans="1:34" ht="18.75">
      <c r="A3" s="381" t="s">
        <v>5</v>
      </c>
      <c r="B3" s="382" t="s">
        <v>12</v>
      </c>
      <c r="C3" s="379" t="s">
        <v>34</v>
      </c>
      <c r="D3" s="379"/>
      <c r="E3" s="379" t="s">
        <v>39</v>
      </c>
      <c r="F3" s="379"/>
      <c r="G3" s="379" t="s">
        <v>44</v>
      </c>
      <c r="H3" s="379"/>
      <c r="I3" s="379" t="s">
        <v>64</v>
      </c>
      <c r="J3" s="379"/>
      <c r="K3" s="379" t="s">
        <v>68</v>
      </c>
      <c r="L3" s="379"/>
      <c r="M3" s="379" t="s">
        <v>76</v>
      </c>
      <c r="N3" s="379"/>
      <c r="O3" s="379" t="s">
        <v>49</v>
      </c>
      <c r="P3" s="379"/>
      <c r="Q3" s="379" t="s">
        <v>56</v>
      </c>
      <c r="R3" s="379"/>
      <c r="S3" s="379" t="s">
        <v>60</v>
      </c>
      <c r="T3" s="379"/>
      <c r="U3" s="379" t="s">
        <v>107</v>
      </c>
      <c r="V3" s="379"/>
      <c r="W3" s="379" t="s">
        <v>90</v>
      </c>
      <c r="X3" s="379"/>
      <c r="Y3" s="379" t="s">
        <v>95</v>
      </c>
      <c r="Z3" s="379"/>
      <c r="AA3" s="379" t="s">
        <v>98</v>
      </c>
      <c r="AB3" s="379"/>
      <c r="AC3" s="379" t="s">
        <v>82</v>
      </c>
      <c r="AD3" s="379"/>
      <c r="AE3" s="379" t="s">
        <v>86</v>
      </c>
      <c r="AF3" s="379"/>
      <c r="AG3" s="379" t="s">
        <v>102</v>
      </c>
      <c r="AH3" s="379"/>
    </row>
    <row r="4" spans="1:34" ht="18.75">
      <c r="A4" s="381"/>
      <c r="B4" s="382"/>
      <c r="C4" s="316" t="s">
        <v>1371</v>
      </c>
      <c r="D4" s="320" t="s">
        <v>821</v>
      </c>
      <c r="E4" s="316" t="s">
        <v>1371</v>
      </c>
      <c r="F4" s="320" t="s">
        <v>821</v>
      </c>
      <c r="G4" s="316" t="s">
        <v>1371</v>
      </c>
      <c r="H4" s="320" t="s">
        <v>821</v>
      </c>
      <c r="I4" s="316" t="s">
        <v>1371</v>
      </c>
      <c r="J4" s="320" t="s">
        <v>821</v>
      </c>
      <c r="K4" s="316" t="s">
        <v>1371</v>
      </c>
      <c r="L4" s="320" t="s">
        <v>821</v>
      </c>
      <c r="M4" s="316" t="s">
        <v>1371</v>
      </c>
      <c r="N4" s="320" t="s">
        <v>821</v>
      </c>
      <c r="O4" s="316" t="s">
        <v>1371</v>
      </c>
      <c r="P4" s="320" t="s">
        <v>821</v>
      </c>
      <c r="Q4" s="316" t="s">
        <v>1371</v>
      </c>
      <c r="R4" s="320" t="s">
        <v>821</v>
      </c>
      <c r="S4" s="316" t="s">
        <v>1371</v>
      </c>
      <c r="T4" s="320" t="s">
        <v>821</v>
      </c>
      <c r="U4" s="316" t="s">
        <v>1371</v>
      </c>
      <c r="V4" s="320" t="s">
        <v>821</v>
      </c>
      <c r="W4" s="316" t="s">
        <v>1371</v>
      </c>
      <c r="X4" s="320" t="s">
        <v>821</v>
      </c>
      <c r="Y4" s="316" t="s">
        <v>1371</v>
      </c>
      <c r="Z4" s="320" t="s">
        <v>821</v>
      </c>
      <c r="AA4" s="316" t="s">
        <v>1371</v>
      </c>
      <c r="AB4" s="320" t="s">
        <v>821</v>
      </c>
      <c r="AC4" s="316" t="s">
        <v>1371</v>
      </c>
      <c r="AD4" s="320" t="s">
        <v>821</v>
      </c>
      <c r="AE4" s="316" t="s">
        <v>1371</v>
      </c>
      <c r="AF4" s="320" t="s">
        <v>821</v>
      </c>
      <c r="AG4" s="316" t="s">
        <v>1371</v>
      </c>
      <c r="AH4" s="320" t="s">
        <v>821</v>
      </c>
    </row>
    <row r="5" spans="1:34" ht="18.75">
      <c r="A5" s="317">
        <v>1</v>
      </c>
      <c r="B5" s="337" t="s">
        <v>206</v>
      </c>
      <c r="C5" s="331">
        <f ca="1">'V6'!$R5</f>
        <v>8.75</v>
      </c>
      <c r="D5" s="332">
        <f ca="1">'V6'!$S5</f>
        <v>15</v>
      </c>
      <c r="E5" s="331">
        <f ca="1">'V7'!$R5</f>
        <v>9.25</v>
      </c>
      <c r="F5" s="332">
        <f ca="1">'V7'!$S5</f>
        <v>14</v>
      </c>
      <c r="G5" s="331">
        <f ca="1">'V8'!$R5</f>
        <v>6.75</v>
      </c>
      <c r="H5" s="332">
        <f ca="1">'V8'!$S5</f>
        <v>14</v>
      </c>
      <c r="I5" s="331">
        <f ca="1">'A6'!$R5</f>
        <v>6.93</v>
      </c>
      <c r="J5" s="332">
        <f ca="1">'A6'!$S5</f>
        <v>15</v>
      </c>
      <c r="K5" s="331">
        <f ca="1">'A7'!$R5</f>
        <v>4.8499999999999996</v>
      </c>
      <c r="L5" s="332">
        <f ca="1">'A7'!$S5</f>
        <v>17</v>
      </c>
      <c r="M5" s="331">
        <f ca="1">'A8'!$R5</f>
        <v>1.8</v>
      </c>
      <c r="N5" s="332">
        <f ca="1">'A8'!$S5</f>
        <v>17</v>
      </c>
      <c r="O5" s="331">
        <f ca="1">'T6'!$R5</f>
        <v>2.88</v>
      </c>
      <c r="P5" s="332">
        <f ca="1">'T6'!$S5</f>
        <v>13</v>
      </c>
      <c r="Q5" s="331">
        <f ca="1">'T7'!$R5</f>
        <v>0</v>
      </c>
      <c r="R5" s="332">
        <f ca="1">'T7'!$S5</f>
        <v>17</v>
      </c>
      <c r="S5" s="331">
        <f ca="1">'T8'!$R5</f>
        <v>0</v>
      </c>
      <c r="T5" s="332">
        <f ca="1">'T8'!$S5</f>
        <v>17</v>
      </c>
      <c r="U5" s="331">
        <f ca="1">'L7'!$R5</f>
        <v>2</v>
      </c>
      <c r="V5" s="332">
        <f ca="1">'L7'!$S5</f>
        <v>17</v>
      </c>
      <c r="W5" s="331">
        <f ca="1">'L8'!$R5</f>
        <v>1</v>
      </c>
      <c r="X5" s="332">
        <f ca="1">'L8'!$S5</f>
        <v>17</v>
      </c>
      <c r="Y5" s="331">
        <f ca="1">'H8'!$R5</f>
        <v>5.82</v>
      </c>
      <c r="Z5" s="332">
        <f ca="1">'H8'!$S5</f>
        <v>12</v>
      </c>
      <c r="AA5" s="331">
        <f ca="1">'SI8'!$R5</f>
        <v>10.6</v>
      </c>
      <c r="AB5" s="332">
        <f ca="1">'SI8'!$S5</f>
        <v>8</v>
      </c>
      <c r="AC5" s="331">
        <f ca="1">'D8'!$R5</f>
        <v>2.5</v>
      </c>
      <c r="AD5" s="332">
        <f ca="1">'D8'!$S5</f>
        <v>17</v>
      </c>
      <c r="AE5" s="331">
        <f ca="1">'SU8'!$R5</f>
        <v>1.75</v>
      </c>
      <c r="AF5" s="332">
        <f ca="1">'SU8'!$S5</f>
        <v>17</v>
      </c>
      <c r="AG5" s="331">
        <f ca="1">'TI8'!$R5</f>
        <v>0.5</v>
      </c>
      <c r="AH5" s="332">
        <f ca="1">'TI8'!$S5</f>
        <v>17</v>
      </c>
    </row>
    <row r="6" spans="1:34" ht="18.75">
      <c r="A6" s="318">
        <v>2</v>
      </c>
      <c r="B6" s="338" t="s">
        <v>93</v>
      </c>
      <c r="C6" s="333">
        <f ca="1">'V6'!$R6</f>
        <v>9.3800000000000008</v>
      </c>
      <c r="D6" s="334">
        <f ca="1">'V6'!$S6</f>
        <v>10</v>
      </c>
      <c r="E6" s="333">
        <f ca="1">'V7'!$R6</f>
        <v>10.33</v>
      </c>
      <c r="F6" s="334">
        <f ca="1">'V7'!$S6</f>
        <v>11</v>
      </c>
      <c r="G6" s="333">
        <f ca="1">'V8'!$R6</f>
        <v>6.08</v>
      </c>
      <c r="H6" s="334">
        <f ca="1">'V8'!$S6</f>
        <v>16</v>
      </c>
      <c r="I6" s="333">
        <f ca="1">'A6'!$R6</f>
        <v>12.2</v>
      </c>
      <c r="J6" s="334">
        <f ca="1">'A6'!$S6</f>
        <v>5</v>
      </c>
      <c r="K6" s="333">
        <f ca="1">'A7'!$R6</f>
        <v>8.93</v>
      </c>
      <c r="L6" s="334">
        <f ca="1">'A7'!$S6</f>
        <v>10</v>
      </c>
      <c r="M6" s="333">
        <f ca="1">'A8'!$R6</f>
        <v>7.7</v>
      </c>
      <c r="N6" s="334">
        <f ca="1">'A8'!$S6</f>
        <v>9</v>
      </c>
      <c r="O6" s="333">
        <f ca="1">'T6'!$R6</f>
        <v>7.17</v>
      </c>
      <c r="P6" s="334">
        <f ca="1">'T6'!$S6</f>
        <v>7</v>
      </c>
      <c r="Q6" s="333">
        <f ca="1">'T7'!$R6</f>
        <v>1.25</v>
      </c>
      <c r="R6" s="334">
        <f ca="1">'T7'!$S6</f>
        <v>14</v>
      </c>
      <c r="S6" s="333">
        <f ca="1">'T8'!$R6</f>
        <v>2.5</v>
      </c>
      <c r="T6" s="334">
        <f ca="1">'T8'!$S6</f>
        <v>11</v>
      </c>
      <c r="U6" s="333">
        <f ca="1">'L7'!$R6</f>
        <v>3.5</v>
      </c>
      <c r="V6" s="334">
        <f ca="1">'L7'!$S6</f>
        <v>14</v>
      </c>
      <c r="W6" s="333">
        <f ca="1">'L8'!$R6</f>
        <v>3.88</v>
      </c>
      <c r="X6" s="334">
        <f ca="1">'L8'!$S6</f>
        <v>12</v>
      </c>
      <c r="Y6" s="333">
        <f ca="1">'H8'!$R6</f>
        <v>4.13</v>
      </c>
      <c r="Z6" s="334">
        <f ca="1">'H8'!$S6</f>
        <v>17</v>
      </c>
      <c r="AA6" s="333">
        <f ca="1">'SI8'!$R6</f>
        <v>3.75</v>
      </c>
      <c r="AB6" s="334">
        <f ca="1">'SI8'!$S6</f>
        <v>17</v>
      </c>
      <c r="AC6" s="333">
        <f ca="1">'D8'!$R6</f>
        <v>4.83</v>
      </c>
      <c r="AD6" s="334">
        <f ca="1">'D8'!$S6</f>
        <v>12</v>
      </c>
      <c r="AE6" s="333">
        <f ca="1">'SU8'!$R6</f>
        <v>3.83</v>
      </c>
      <c r="AF6" s="334">
        <f ca="1">'SU8'!$S6</f>
        <v>13</v>
      </c>
      <c r="AG6" s="333">
        <f ca="1">'TI8'!$R6</f>
        <v>0.88</v>
      </c>
      <c r="AH6" s="334">
        <f ca="1">'TI8'!$S6</f>
        <v>16</v>
      </c>
    </row>
    <row r="7" spans="1:34" ht="18.75">
      <c r="A7" s="318">
        <v>3</v>
      </c>
      <c r="B7" s="338" t="s">
        <v>182</v>
      </c>
      <c r="C7" s="333">
        <f ca="1">'V6'!$R7</f>
        <v>7.13</v>
      </c>
      <c r="D7" s="334">
        <f ca="1">'V6'!$S7</f>
        <v>16</v>
      </c>
      <c r="E7" s="333">
        <f ca="1">'V7'!$R7</f>
        <v>10.67</v>
      </c>
      <c r="F7" s="334">
        <f ca="1">'V7'!$S7</f>
        <v>8</v>
      </c>
      <c r="G7" s="333">
        <f ca="1">'V8'!$R7</f>
        <v>5.0599999999999996</v>
      </c>
      <c r="H7" s="334">
        <f ca="1">'V8'!$S7</f>
        <v>17</v>
      </c>
      <c r="I7" s="333">
        <f ca="1">'A6'!$R7</f>
        <v>11.41</v>
      </c>
      <c r="J7" s="334">
        <f ca="1">'A6'!$S7</f>
        <v>6</v>
      </c>
      <c r="K7" s="333">
        <f ca="1">'A7'!$R7</f>
        <v>12.38</v>
      </c>
      <c r="L7" s="334">
        <f ca="1">'A7'!$S7</f>
        <v>6</v>
      </c>
      <c r="M7" s="333">
        <f ca="1">'A8'!$R7</f>
        <v>7.73</v>
      </c>
      <c r="N7" s="334">
        <f ca="1">'A8'!$S7</f>
        <v>8</v>
      </c>
      <c r="O7" s="333">
        <f ca="1">'T6'!$R7</f>
        <v>5.56</v>
      </c>
      <c r="P7" s="334">
        <f ca="1">'T6'!$S7</f>
        <v>10</v>
      </c>
      <c r="Q7" s="333">
        <f ca="1">'T7'!$R7</f>
        <v>5.2</v>
      </c>
      <c r="R7" s="334">
        <f ca="1">'T7'!$S7</f>
        <v>7</v>
      </c>
      <c r="S7" s="333">
        <f ca="1">'T8'!$R7</f>
        <v>4.05</v>
      </c>
      <c r="T7" s="334">
        <f ca="1">'T8'!$S7</f>
        <v>5</v>
      </c>
      <c r="U7" s="333">
        <f ca="1">'L7'!$R7</f>
        <v>5.75</v>
      </c>
      <c r="V7" s="334">
        <f ca="1">'L7'!$S7</f>
        <v>11</v>
      </c>
      <c r="W7" s="333">
        <f ca="1">'L8'!$R7</f>
        <v>3.31</v>
      </c>
      <c r="X7" s="334">
        <f ca="1">'L8'!$S7</f>
        <v>13</v>
      </c>
      <c r="Y7" s="333">
        <f ca="1">'H8'!$R7</f>
        <v>5.7</v>
      </c>
      <c r="Z7" s="334">
        <f ca="1">'H8'!$S7</f>
        <v>13</v>
      </c>
      <c r="AA7" s="333">
        <f ca="1">'SI8'!$R7</f>
        <v>11.57</v>
      </c>
      <c r="AB7" s="334">
        <f ca="1">'SI8'!$S7</f>
        <v>6</v>
      </c>
      <c r="AC7" s="333">
        <f ca="1">'D8'!$R7</f>
        <v>9.08</v>
      </c>
      <c r="AD7" s="334">
        <f ca="1">'D8'!$S7</f>
        <v>2</v>
      </c>
      <c r="AE7" s="333">
        <f ca="1">'SU8'!$R7</f>
        <v>3.83</v>
      </c>
      <c r="AF7" s="334">
        <f ca="1">'SU8'!$S7</f>
        <v>13</v>
      </c>
      <c r="AG7" s="333">
        <f ca="1">'TI8'!$R7</f>
        <v>3.38</v>
      </c>
      <c r="AH7" s="334">
        <f ca="1">'TI8'!$S7</f>
        <v>14</v>
      </c>
    </row>
    <row r="8" spans="1:34" ht="18.75">
      <c r="A8" s="318">
        <v>4</v>
      </c>
      <c r="B8" s="338" t="s">
        <v>230</v>
      </c>
      <c r="C8" s="333">
        <f ca="1">'V6'!$R8</f>
        <v>6.6</v>
      </c>
      <c r="D8" s="334">
        <f ca="1">'V6'!$S8</f>
        <v>17</v>
      </c>
      <c r="E8" s="333">
        <f ca="1">'V7'!$R8</f>
        <v>11</v>
      </c>
      <c r="F8" s="334">
        <f ca="1">'V7'!$S8</f>
        <v>7</v>
      </c>
      <c r="G8" s="333">
        <f ca="1">'V8'!$R8</f>
        <v>6.25</v>
      </c>
      <c r="H8" s="334">
        <f ca="1">'V8'!$S8</f>
        <v>15</v>
      </c>
      <c r="I8" s="333">
        <f ca="1">'A6'!$R8</f>
        <v>6.78</v>
      </c>
      <c r="J8" s="334">
        <f ca="1">'A6'!$S8</f>
        <v>16</v>
      </c>
      <c r="K8" s="333">
        <f ca="1">'A7'!$R8</f>
        <v>6.98</v>
      </c>
      <c r="L8" s="334">
        <f ca="1">'A7'!$S8</f>
        <v>16</v>
      </c>
      <c r="M8" s="333">
        <f ca="1">'A8'!$R8</f>
        <v>11.58</v>
      </c>
      <c r="N8" s="334">
        <f ca="1">'A8'!$S8</f>
        <v>3</v>
      </c>
      <c r="O8" s="333">
        <f ca="1">'T6'!$R8</f>
        <v>1.92</v>
      </c>
      <c r="P8" s="334">
        <f ca="1">'T6'!$S8</f>
        <v>16</v>
      </c>
      <c r="Q8" s="333">
        <f ca="1">'T7'!$R8</f>
        <v>1.75</v>
      </c>
      <c r="R8" s="334">
        <f ca="1">'T7'!$S8</f>
        <v>12</v>
      </c>
      <c r="S8" s="333">
        <f ca="1">'T8'!$R8</f>
        <v>2.92</v>
      </c>
      <c r="T8" s="334">
        <f ca="1">'T8'!$S8</f>
        <v>9</v>
      </c>
      <c r="U8" s="333">
        <f ca="1">'L7'!$R8</f>
        <v>2.75</v>
      </c>
      <c r="V8" s="334">
        <f ca="1">'L7'!$S8</f>
        <v>16</v>
      </c>
      <c r="W8" s="333">
        <f ca="1">'L8'!$R8</f>
        <v>2</v>
      </c>
      <c r="X8" s="334">
        <f ca="1">'L8'!$S8</f>
        <v>16</v>
      </c>
      <c r="Y8" s="333">
        <f ca="1">'H8'!$R8</f>
        <v>7.36</v>
      </c>
      <c r="Z8" s="334">
        <f ca="1">'H8'!$S8</f>
        <v>10</v>
      </c>
      <c r="AA8" s="333">
        <f ca="1">'SI8'!$R8</f>
        <v>4.75</v>
      </c>
      <c r="AB8" s="334">
        <f ca="1">'SI8'!$S8</f>
        <v>16</v>
      </c>
      <c r="AC8" s="333">
        <f ca="1">'D8'!$R8</f>
        <v>6.33</v>
      </c>
      <c r="AD8" s="334">
        <f ca="1">'D8'!$S8</f>
        <v>7</v>
      </c>
      <c r="AE8" s="333">
        <f ca="1">'SU8'!$R8</f>
        <v>3</v>
      </c>
      <c r="AF8" s="334">
        <f ca="1">'SU8'!$S8</f>
        <v>15</v>
      </c>
      <c r="AG8" s="333">
        <f ca="1">'TI8'!$R8</f>
        <v>2</v>
      </c>
      <c r="AH8" s="334">
        <f ca="1">'TI8'!$S8</f>
        <v>15</v>
      </c>
    </row>
    <row r="9" spans="1:34" ht="18.75">
      <c r="A9" s="318">
        <v>5</v>
      </c>
      <c r="B9" s="338" t="s">
        <v>74</v>
      </c>
      <c r="C9" s="333">
        <f ca="1">'V6'!$R9</f>
        <v>10.06</v>
      </c>
      <c r="D9" s="334">
        <f ca="1">'V6'!$S9</f>
        <v>7</v>
      </c>
      <c r="E9" s="333">
        <f ca="1">'V7'!$R9</f>
        <v>11.88</v>
      </c>
      <c r="F9" s="334">
        <f ca="1">'V7'!$S9</f>
        <v>6</v>
      </c>
      <c r="G9" s="333">
        <f ca="1">'V8'!$R9</f>
        <v>8.75</v>
      </c>
      <c r="H9" s="334">
        <f ca="1">'V8'!$S9</f>
        <v>5</v>
      </c>
      <c r="I9" s="333">
        <f ca="1">'A6'!$R9</f>
        <v>9.23</v>
      </c>
      <c r="J9" s="334">
        <f ca="1">'A6'!$S9</f>
        <v>9</v>
      </c>
      <c r="K9" s="333">
        <f ca="1">'A7'!$R9</f>
        <v>8.08</v>
      </c>
      <c r="L9" s="334">
        <f ca="1">'A7'!$S9</f>
        <v>13</v>
      </c>
      <c r="M9" s="333">
        <f ca="1">'A8'!$R9</f>
        <v>6.13</v>
      </c>
      <c r="N9" s="334">
        <f ca="1">'A8'!$S9</f>
        <v>14</v>
      </c>
      <c r="O9" s="333">
        <f ca="1">'T6'!$R9</f>
        <v>3.13</v>
      </c>
      <c r="P9" s="334">
        <f ca="1">'T6'!$S9</f>
        <v>12</v>
      </c>
      <c r="Q9" s="333">
        <f ca="1">'T7'!$R9</f>
        <v>3.81</v>
      </c>
      <c r="R9" s="334">
        <f ca="1">'T7'!$S9</f>
        <v>9</v>
      </c>
      <c r="S9" s="333">
        <f ca="1">'T8'!$R9</f>
        <v>3.5</v>
      </c>
      <c r="T9" s="334">
        <f ca="1">'T8'!$S9</f>
        <v>7</v>
      </c>
      <c r="U9" s="333">
        <f ca="1">'L7'!$R9</f>
        <v>6.94</v>
      </c>
      <c r="V9" s="334">
        <f ca="1">'L7'!$S9</f>
        <v>7</v>
      </c>
      <c r="W9" s="333">
        <f ca="1">'L8'!$R9</f>
        <v>6.42</v>
      </c>
      <c r="X9" s="334">
        <f ca="1">'L8'!$S9</f>
        <v>8</v>
      </c>
      <c r="Y9" s="333">
        <f ca="1">'H8'!$R9</f>
        <v>7.62</v>
      </c>
      <c r="Z9" s="334">
        <f ca="1">'H8'!$S9</f>
        <v>9</v>
      </c>
      <c r="AA9" s="333">
        <f ca="1">'SI8'!$R9</f>
        <v>11.9</v>
      </c>
      <c r="AB9" s="334">
        <f ca="1">'SI8'!$S9</f>
        <v>5</v>
      </c>
      <c r="AC9" s="333">
        <f ca="1">'D8'!$R9</f>
        <v>3.42</v>
      </c>
      <c r="AD9" s="334">
        <f ca="1">'D8'!$S9</f>
        <v>15</v>
      </c>
      <c r="AE9" s="333">
        <f ca="1">'SU8'!$R9</f>
        <v>5.33</v>
      </c>
      <c r="AF9" s="334">
        <f ca="1">'SU8'!$S9</f>
        <v>5</v>
      </c>
      <c r="AG9" s="333">
        <f ca="1">'TI8'!$R9</f>
        <v>5.38</v>
      </c>
      <c r="AH9" s="334">
        <f ca="1">'TI8'!$S9</f>
        <v>13</v>
      </c>
    </row>
    <row r="10" spans="1:34" ht="18.75">
      <c r="A10" s="318">
        <v>6</v>
      </c>
      <c r="B10" s="339" t="s">
        <v>80</v>
      </c>
      <c r="C10" s="333">
        <f ca="1">'V6'!$R10</f>
        <v>9.8800000000000008</v>
      </c>
      <c r="D10" s="334">
        <f ca="1">'V6'!$S10</f>
        <v>8</v>
      </c>
      <c r="E10" s="333">
        <f ca="1">'V7'!$R10</f>
        <v>10.3</v>
      </c>
      <c r="F10" s="334">
        <f ca="1">'V7'!$S10</f>
        <v>12</v>
      </c>
      <c r="G10" s="333">
        <f ca="1">'V8'!$R10</f>
        <v>7.81</v>
      </c>
      <c r="H10" s="334">
        <f ca="1">'V8'!$S10</f>
        <v>8</v>
      </c>
      <c r="I10" s="333">
        <f ca="1">'A6'!$R10</f>
        <v>8.4</v>
      </c>
      <c r="J10" s="334">
        <f ca="1">'A6'!$S10</f>
        <v>11</v>
      </c>
      <c r="K10" s="333">
        <f ca="1">'A7'!$R10</f>
        <v>8.32</v>
      </c>
      <c r="L10" s="334">
        <f ca="1">'A7'!$S10</f>
        <v>12</v>
      </c>
      <c r="M10" s="333">
        <f ca="1">'A8'!$R10</f>
        <v>5.25</v>
      </c>
      <c r="N10" s="334">
        <f ca="1">'A8'!$S10</f>
        <v>16</v>
      </c>
      <c r="O10" s="333">
        <f ca="1">'T6'!$R10</f>
        <v>10.08</v>
      </c>
      <c r="P10" s="334">
        <f ca="1">'T6'!$S10</f>
        <v>5</v>
      </c>
      <c r="Q10" s="333">
        <f ca="1">'T7'!$R10</f>
        <v>9.1999999999999993</v>
      </c>
      <c r="R10" s="334">
        <f ca="1">'T7'!$S10</f>
        <v>5</v>
      </c>
      <c r="S10" s="333">
        <f ca="1">'T8'!$R10</f>
        <v>4.4400000000000004</v>
      </c>
      <c r="T10" s="334">
        <f ca="1">'T8'!$S10</f>
        <v>4</v>
      </c>
      <c r="U10" s="333">
        <f ca="1">'L7'!$R10</f>
        <v>8.1</v>
      </c>
      <c r="V10" s="334">
        <f ca="1">'L7'!$S10</f>
        <v>3</v>
      </c>
      <c r="W10" s="333">
        <f ca="1">'L8'!$R10</f>
        <v>12.63</v>
      </c>
      <c r="X10" s="334">
        <f ca="1">'L8'!$S10</f>
        <v>1</v>
      </c>
      <c r="Y10" s="333">
        <f ca="1">'H8'!$R10</f>
        <v>6.17</v>
      </c>
      <c r="Z10" s="334">
        <f ca="1">'H8'!$S10</f>
        <v>11</v>
      </c>
      <c r="AA10" s="333">
        <f ca="1">'SI8'!$R10</f>
        <v>5.14</v>
      </c>
      <c r="AB10" s="334">
        <f ca="1">'SI8'!$S10</f>
        <v>15</v>
      </c>
      <c r="AC10" s="333">
        <f ca="1">'D8'!$R10</f>
        <v>6.44</v>
      </c>
      <c r="AD10" s="334">
        <f ca="1">'D8'!$S10</f>
        <v>6</v>
      </c>
      <c r="AE10" s="333">
        <f ca="1">'SU8'!$R10</f>
        <v>4.75</v>
      </c>
      <c r="AF10" s="334">
        <f ca="1">'SU8'!$S10</f>
        <v>7</v>
      </c>
      <c r="AG10" s="333">
        <f ca="1">'TI8'!$R10</f>
        <v>17.25</v>
      </c>
      <c r="AH10" s="334">
        <f ca="1">'TI8'!$S10</f>
        <v>1</v>
      </c>
    </row>
    <row r="11" spans="1:34" ht="18.75">
      <c r="A11" s="318">
        <v>7</v>
      </c>
      <c r="B11" s="338" t="s">
        <v>167</v>
      </c>
      <c r="C11" s="333">
        <f ca="1">'V6'!$R11</f>
        <v>8.9499999999999993</v>
      </c>
      <c r="D11" s="334">
        <f ca="1">'V6'!$S11</f>
        <v>14</v>
      </c>
      <c r="E11" s="333">
        <f ca="1">'V7'!$R11</f>
        <v>12.38</v>
      </c>
      <c r="F11" s="334">
        <f ca="1">'V7'!$S11</f>
        <v>4</v>
      </c>
      <c r="G11" s="333">
        <f ca="1">'V8'!$R11</f>
        <v>10.83</v>
      </c>
      <c r="H11" s="334">
        <f ca="1">'V8'!$S11</f>
        <v>2</v>
      </c>
      <c r="I11" s="333">
        <f ca="1">'A6'!$R11</f>
        <v>13.5</v>
      </c>
      <c r="J11" s="334">
        <f ca="1">'A6'!$S11</f>
        <v>4</v>
      </c>
      <c r="K11" s="333">
        <f ca="1">'A7'!$R11</f>
        <v>15.58</v>
      </c>
      <c r="L11" s="334">
        <f ca="1">'A7'!$S11</f>
        <v>1</v>
      </c>
      <c r="M11" s="333">
        <f ca="1">'A8'!$R11</f>
        <v>10.7</v>
      </c>
      <c r="N11" s="334">
        <f ca="1">'A8'!$S11</f>
        <v>4</v>
      </c>
      <c r="O11" s="333">
        <f ca="1">'T6'!$R11</f>
        <v>8.4</v>
      </c>
      <c r="P11" s="334">
        <f ca="1">'T6'!$S11</f>
        <v>6</v>
      </c>
      <c r="Q11" s="333">
        <f ca="1">'T7'!$R11</f>
        <v>11.7</v>
      </c>
      <c r="R11" s="334">
        <f ca="1">'T7'!$S11</f>
        <v>1</v>
      </c>
      <c r="S11" s="333">
        <f ca="1">'T8'!$R11</f>
        <v>9.17</v>
      </c>
      <c r="T11" s="334">
        <f ca="1">'T8'!$S11</f>
        <v>2</v>
      </c>
      <c r="U11" s="333">
        <f ca="1">'L7'!$R11</f>
        <v>4.1900000000000004</v>
      </c>
      <c r="V11" s="334">
        <f ca="1">'L7'!$S11</f>
        <v>13</v>
      </c>
      <c r="W11" s="333">
        <f ca="1">'L8'!$R11</f>
        <v>11</v>
      </c>
      <c r="X11" s="334">
        <f ca="1">'L8'!$S11</f>
        <v>3</v>
      </c>
      <c r="Y11" s="333">
        <f ca="1">'H8'!$R11</f>
        <v>12.29</v>
      </c>
      <c r="Z11" s="334">
        <f ca="1">'H8'!$S11</f>
        <v>2</v>
      </c>
      <c r="AA11" s="333">
        <f ca="1">'SI8'!$R11</f>
        <v>10.98</v>
      </c>
      <c r="AB11" s="334">
        <f ca="1">'SI8'!$S11</f>
        <v>7</v>
      </c>
      <c r="AC11" s="333">
        <f ca="1">'D8'!$R11</f>
        <v>8.25</v>
      </c>
      <c r="AD11" s="334">
        <f ca="1">'D8'!$S11</f>
        <v>3</v>
      </c>
      <c r="AE11" s="333">
        <f ca="1">'SU8'!$R11</f>
        <v>4.42</v>
      </c>
      <c r="AF11" s="334">
        <f ca="1">'SU8'!$S11</f>
        <v>10</v>
      </c>
      <c r="AG11" s="333">
        <f ca="1">'TI8'!$R11</f>
        <v>5.88</v>
      </c>
      <c r="AH11" s="334">
        <f ca="1">'TI8'!$S11</f>
        <v>12</v>
      </c>
    </row>
    <row r="12" spans="1:34" ht="18.75">
      <c r="A12" s="318">
        <v>8</v>
      </c>
      <c r="B12" s="339" t="s">
        <v>58</v>
      </c>
      <c r="C12" s="333">
        <f ca="1">'V6'!$R12</f>
        <v>12</v>
      </c>
      <c r="D12" s="334">
        <f ca="1">'V6'!$S12</f>
        <v>4</v>
      </c>
      <c r="E12" s="333">
        <f ca="1">'V7'!$R12</f>
        <v>18.5</v>
      </c>
      <c r="F12" s="334">
        <f ca="1">'V7'!$S12</f>
        <v>1</v>
      </c>
      <c r="G12" s="333">
        <f ca="1">'V8'!$R12</f>
        <v>11.71</v>
      </c>
      <c r="H12" s="334">
        <f ca="1">'V8'!$S12</f>
        <v>1</v>
      </c>
      <c r="I12" s="333">
        <f ca="1">'A6'!$R12</f>
        <v>15.32</v>
      </c>
      <c r="J12" s="334">
        <f ca="1">'A6'!$S12</f>
        <v>1</v>
      </c>
      <c r="K12" s="333">
        <f ca="1">'A7'!$R12</f>
        <v>14.25</v>
      </c>
      <c r="L12" s="334">
        <f ca="1">'A7'!$S12</f>
        <v>4</v>
      </c>
      <c r="M12" s="333">
        <f ca="1">'A8'!$R12</f>
        <v>10</v>
      </c>
      <c r="N12" s="334">
        <f ca="1">'A8'!$S12</f>
        <v>6</v>
      </c>
      <c r="O12" s="333">
        <f ca="1">'T6'!$R12</f>
        <v>11.22</v>
      </c>
      <c r="P12" s="334">
        <f ca="1">'T6'!$S12</f>
        <v>4</v>
      </c>
      <c r="Q12" s="333">
        <f ca="1">'T7'!$R12</f>
        <v>9.75</v>
      </c>
      <c r="R12" s="334">
        <f ca="1">'T7'!$S12</f>
        <v>4</v>
      </c>
      <c r="S12" s="333">
        <f ca="1">'T8'!$R12</f>
        <v>3.75</v>
      </c>
      <c r="T12" s="334">
        <f ca="1">'T8'!$S12</f>
        <v>6</v>
      </c>
      <c r="U12" s="333">
        <f ca="1">'L7'!$R12</f>
        <v>5.96</v>
      </c>
      <c r="V12" s="334">
        <f ca="1">'L7'!$S12</f>
        <v>9</v>
      </c>
      <c r="W12" s="333">
        <f ca="1">'L8'!$R12</f>
        <v>6.46</v>
      </c>
      <c r="X12" s="334">
        <f ca="1">'L8'!$S12</f>
        <v>7</v>
      </c>
      <c r="Y12" s="333">
        <f ca="1">'H8'!$R12</f>
        <v>7.88</v>
      </c>
      <c r="Z12" s="334">
        <f ca="1">'H8'!$S12</f>
        <v>7</v>
      </c>
      <c r="AA12" s="333">
        <f ca="1">'SI8'!$R12</f>
        <v>10.07</v>
      </c>
      <c r="AB12" s="334">
        <f ca="1">'SI8'!$S12</f>
        <v>11</v>
      </c>
      <c r="AC12" s="333">
        <f ca="1">'D8'!$R12</f>
        <v>5.29</v>
      </c>
      <c r="AD12" s="334">
        <f ca="1">'D8'!$S12</f>
        <v>11</v>
      </c>
      <c r="AE12" s="333">
        <f ca="1">'SU8'!$R12</f>
        <v>8.5500000000000007</v>
      </c>
      <c r="AF12" s="334">
        <f ca="1">'SU8'!$S12</f>
        <v>1</v>
      </c>
      <c r="AG12" s="333">
        <f ca="1">'TI8'!$R12</f>
        <v>12.33</v>
      </c>
      <c r="AH12" s="334">
        <f ca="1">'TI8'!$S12</f>
        <v>4</v>
      </c>
    </row>
    <row r="13" spans="1:34" ht="18.75">
      <c r="A13" s="318">
        <v>9</v>
      </c>
      <c r="B13" s="339" t="s">
        <v>37</v>
      </c>
      <c r="C13" s="333">
        <f ca="1">'V6'!$R13</f>
        <v>13.1</v>
      </c>
      <c r="D13" s="334">
        <f ca="1">'V6'!$S13</f>
        <v>2</v>
      </c>
      <c r="E13" s="333">
        <f ca="1">'V7'!$R13</f>
        <v>15.2</v>
      </c>
      <c r="F13" s="334">
        <f ca="1">'V7'!$S13</f>
        <v>2</v>
      </c>
      <c r="G13" s="333">
        <f ca="1">'V8'!$R13</f>
        <v>10.5</v>
      </c>
      <c r="H13" s="334">
        <f ca="1">'V8'!$S13</f>
        <v>3</v>
      </c>
      <c r="I13" s="333">
        <f ca="1">'A6'!$R13</f>
        <v>13.89</v>
      </c>
      <c r="J13" s="334">
        <f ca="1">'A6'!$S13</f>
        <v>3</v>
      </c>
      <c r="K13" s="333">
        <f ca="1">'A7'!$R13</f>
        <v>15.13</v>
      </c>
      <c r="L13" s="334">
        <f ca="1">'A7'!$S13</f>
        <v>2</v>
      </c>
      <c r="M13" s="333">
        <f ca="1">'A8'!$R13</f>
        <v>11.82</v>
      </c>
      <c r="N13" s="334">
        <f ca="1">'A8'!$S13</f>
        <v>2</v>
      </c>
      <c r="O13" s="333">
        <f ca="1">'T6'!$R13</f>
        <v>12.55</v>
      </c>
      <c r="P13" s="334">
        <f ca="1">'T6'!$S13</f>
        <v>3</v>
      </c>
      <c r="Q13" s="333">
        <f ca="1">'T7'!$R13</f>
        <v>11.68</v>
      </c>
      <c r="R13" s="334">
        <f ca="1">'T7'!$S13</f>
        <v>2</v>
      </c>
      <c r="S13" s="333">
        <f ca="1">'T8'!$R13</f>
        <v>1.65</v>
      </c>
      <c r="T13" s="334">
        <f ca="1">'T8'!$S13</f>
        <v>14</v>
      </c>
      <c r="U13" s="333">
        <f ca="1">'L7'!$R13</f>
        <v>7.18</v>
      </c>
      <c r="V13" s="334">
        <f ca="1">'L7'!$S13</f>
        <v>4</v>
      </c>
      <c r="W13" s="333">
        <f ca="1">'L8'!$R13</f>
        <v>9.31</v>
      </c>
      <c r="X13" s="334">
        <f ca="1">'L8'!$S13</f>
        <v>4</v>
      </c>
      <c r="Y13" s="333">
        <f ca="1">'H8'!$R13</f>
        <v>9.56</v>
      </c>
      <c r="Z13" s="334">
        <f ca="1">'H8'!$S13</f>
        <v>3</v>
      </c>
      <c r="AA13" s="333">
        <f ca="1">'SI8'!$R13</f>
        <v>5.21</v>
      </c>
      <c r="AB13" s="334">
        <f ca="1">'SI8'!$S13</f>
        <v>14</v>
      </c>
      <c r="AC13" s="333">
        <f ca="1">'D8'!$R13</f>
        <v>7.56</v>
      </c>
      <c r="AD13" s="334">
        <f ca="1">'D8'!$S13</f>
        <v>4</v>
      </c>
      <c r="AE13" s="333">
        <f ca="1">'SU8'!$R13</f>
        <v>5.7</v>
      </c>
      <c r="AF13" s="334">
        <f ca="1">'SU8'!$S13</f>
        <v>4</v>
      </c>
      <c r="AG13" s="333">
        <f ca="1">'TI8'!$R13</f>
        <v>8.1300000000000008</v>
      </c>
      <c r="AH13" s="334">
        <f ca="1">'TI8'!$S13</f>
        <v>9</v>
      </c>
    </row>
    <row r="14" spans="1:34" ht="18.75">
      <c r="A14" s="318">
        <v>10</v>
      </c>
      <c r="B14" s="338" t="s">
        <v>105</v>
      </c>
      <c r="C14" s="333">
        <f ca="1">'V6'!$R14</f>
        <v>9.68</v>
      </c>
      <c r="D14" s="334">
        <f ca="1">'V6'!$S14</f>
        <v>9</v>
      </c>
      <c r="E14" s="333">
        <f ca="1">'V7'!$R14</f>
        <v>12</v>
      </c>
      <c r="F14" s="334">
        <f ca="1">'V7'!$S14</f>
        <v>5</v>
      </c>
      <c r="G14" s="333">
        <f ca="1">'V8'!$R14</f>
        <v>8.61</v>
      </c>
      <c r="H14" s="334">
        <f ca="1">'V8'!$S14</f>
        <v>7</v>
      </c>
      <c r="I14" s="333">
        <f ca="1">'A6'!$R14</f>
        <v>14.32</v>
      </c>
      <c r="J14" s="334">
        <f ca="1">'A6'!$S14</f>
        <v>2</v>
      </c>
      <c r="K14" s="333">
        <f ca="1">'A7'!$R14</f>
        <v>14.71</v>
      </c>
      <c r="L14" s="334">
        <f ca="1">'A7'!$S14</f>
        <v>3</v>
      </c>
      <c r="M14" s="333">
        <f ca="1">'A8'!$R14</f>
        <v>13.6</v>
      </c>
      <c r="N14" s="334">
        <f ca="1">'A8'!$S14</f>
        <v>1</v>
      </c>
      <c r="O14" s="333">
        <f ca="1">'T6'!$R14</f>
        <v>14.93</v>
      </c>
      <c r="P14" s="334">
        <f ca="1">'T6'!$S14</f>
        <v>1</v>
      </c>
      <c r="Q14" s="333">
        <f ca="1">'T7'!$R14</f>
        <v>11.57</v>
      </c>
      <c r="R14" s="334">
        <f ca="1">'T7'!$S14</f>
        <v>3</v>
      </c>
      <c r="S14" s="333">
        <f ca="1">'T8'!$R14</f>
        <v>9.57</v>
      </c>
      <c r="T14" s="334">
        <f ca="1">'T8'!$S14</f>
        <v>1</v>
      </c>
      <c r="U14" s="333">
        <f ca="1">'L7'!$R14</f>
        <v>6.46</v>
      </c>
      <c r="V14" s="334">
        <f ca="1">'L7'!$S14</f>
        <v>8</v>
      </c>
      <c r="W14" s="333">
        <f ca="1">'L8'!$R14</f>
        <v>11.17</v>
      </c>
      <c r="X14" s="334">
        <f ca="1">'L8'!$S14</f>
        <v>2</v>
      </c>
      <c r="Y14" s="333">
        <f ca="1">'H8'!$R14</f>
        <v>7.63</v>
      </c>
      <c r="Z14" s="334">
        <f ca="1">'H8'!$S14</f>
        <v>8</v>
      </c>
      <c r="AA14" s="333">
        <f ca="1">'SI8'!$R14</f>
        <v>10.33</v>
      </c>
      <c r="AB14" s="334">
        <f ca="1">'SI8'!$S14</f>
        <v>9</v>
      </c>
      <c r="AC14" s="333">
        <f ca="1">'D8'!$R14</f>
        <v>6.18</v>
      </c>
      <c r="AD14" s="334">
        <f ca="1">'D8'!$S14</f>
        <v>8</v>
      </c>
      <c r="AE14" s="333">
        <f ca="1">'SU8'!$R14</f>
        <v>4.75</v>
      </c>
      <c r="AF14" s="334">
        <f ca="1">'SU8'!$S14</f>
        <v>7</v>
      </c>
      <c r="AG14" s="333">
        <f ca="1">'TI8'!$R14</f>
        <v>13.17</v>
      </c>
      <c r="AH14" s="334">
        <f ca="1">'TI8'!$S14</f>
        <v>3</v>
      </c>
    </row>
    <row r="15" spans="1:34" ht="18.75">
      <c r="A15" s="318">
        <v>11</v>
      </c>
      <c r="B15" s="338" t="s">
        <v>117</v>
      </c>
      <c r="C15" s="333">
        <f ca="1">'V6'!$R15</f>
        <v>9.25</v>
      </c>
      <c r="D15" s="334">
        <f ca="1">'V6'!$S15</f>
        <v>11</v>
      </c>
      <c r="E15" s="333">
        <f ca="1">'V7'!$R15</f>
        <v>10.5</v>
      </c>
      <c r="F15" s="334">
        <f ca="1">'V7'!$S15</f>
        <v>9</v>
      </c>
      <c r="G15" s="333">
        <f ca="1">'V8'!$R15</f>
        <v>7.5</v>
      </c>
      <c r="H15" s="334">
        <f ca="1">'V8'!$S15</f>
        <v>9</v>
      </c>
      <c r="I15" s="333">
        <f ca="1">'A6'!$R15</f>
        <v>7.7</v>
      </c>
      <c r="J15" s="334">
        <f ca="1">'A6'!$S15</f>
        <v>14</v>
      </c>
      <c r="K15" s="333">
        <f ca="1">'A7'!$R15</f>
        <v>8.57</v>
      </c>
      <c r="L15" s="334">
        <f ca="1">'A7'!$S15</f>
        <v>11</v>
      </c>
      <c r="M15" s="333">
        <f ca="1">'A8'!$R15</f>
        <v>6.8</v>
      </c>
      <c r="N15" s="334">
        <f ca="1">'A8'!$S15</f>
        <v>11</v>
      </c>
      <c r="O15" s="333">
        <f ca="1">'T6'!$R15</f>
        <v>1.58</v>
      </c>
      <c r="P15" s="334">
        <f ca="1">'T6'!$S15</f>
        <v>17</v>
      </c>
      <c r="Q15" s="333">
        <f ca="1">'T7'!$R15</f>
        <v>3.25</v>
      </c>
      <c r="R15" s="334">
        <f ca="1">'T7'!$S15</f>
        <v>11</v>
      </c>
      <c r="S15" s="333">
        <f ca="1">'T8'!$R15</f>
        <v>2.83</v>
      </c>
      <c r="T15" s="334">
        <f ca="1">'T8'!$S15</f>
        <v>10</v>
      </c>
      <c r="U15" s="333">
        <f ca="1">'L7'!$R15</f>
        <v>8.83</v>
      </c>
      <c r="V15" s="334">
        <f ca="1">'L7'!$S15</f>
        <v>1</v>
      </c>
      <c r="W15" s="333">
        <f ca="1">'L8'!$R15</f>
        <v>6.63</v>
      </c>
      <c r="X15" s="334">
        <f ca="1">'L8'!$S15</f>
        <v>6</v>
      </c>
      <c r="Y15" s="333">
        <f ca="1">'H8'!$R15</f>
        <v>8.52</v>
      </c>
      <c r="Z15" s="334">
        <f ca="1">'H8'!$S15</f>
        <v>5</v>
      </c>
      <c r="AA15" s="333">
        <f ca="1">'SI8'!$R15</f>
        <v>13.28</v>
      </c>
      <c r="AB15" s="334">
        <f ca="1">'SI8'!$S15</f>
        <v>2</v>
      </c>
      <c r="AC15" s="333">
        <f ca="1">'D8'!$R15</f>
        <v>6.63</v>
      </c>
      <c r="AD15" s="334">
        <f ca="1">'D8'!$S15</f>
        <v>5</v>
      </c>
      <c r="AE15" s="333">
        <f ca="1">'SU8'!$R15</f>
        <v>7</v>
      </c>
      <c r="AF15" s="334">
        <f ca="1">'SU8'!$S15</f>
        <v>2</v>
      </c>
      <c r="AG15" s="333">
        <f ca="1">'TI8'!$R15</f>
        <v>17.25</v>
      </c>
      <c r="AH15" s="334">
        <f ca="1">'TI8'!$S15</f>
        <v>1</v>
      </c>
    </row>
    <row r="16" spans="1:34" ht="18.75">
      <c r="A16" s="318">
        <v>12</v>
      </c>
      <c r="B16" s="338" t="s">
        <v>100</v>
      </c>
      <c r="C16" s="333">
        <f ca="1">'V6'!$R16</f>
        <v>10.67</v>
      </c>
      <c r="D16" s="334">
        <f ca="1">'V6'!$S16</f>
        <v>6</v>
      </c>
      <c r="E16" s="333">
        <f ca="1">'V7'!$R16</f>
        <v>9</v>
      </c>
      <c r="F16" s="334">
        <f ca="1">'V7'!$S16</f>
        <v>15</v>
      </c>
      <c r="G16" s="333">
        <f ca="1">'V8'!$R16</f>
        <v>7.25</v>
      </c>
      <c r="H16" s="334">
        <f ca="1">'V8'!$S16</f>
        <v>10</v>
      </c>
      <c r="I16" s="333">
        <f ca="1">'A6'!$R16</f>
        <v>10.95</v>
      </c>
      <c r="J16" s="334">
        <f ca="1">'A6'!$S16</f>
        <v>8</v>
      </c>
      <c r="K16" s="333">
        <f ca="1">'A7'!$R16</f>
        <v>13.65</v>
      </c>
      <c r="L16" s="334">
        <f ca="1">'A7'!$S16</f>
        <v>5</v>
      </c>
      <c r="M16" s="333">
        <f ca="1">'A8'!$R16</f>
        <v>7.75</v>
      </c>
      <c r="N16" s="334">
        <f ca="1">'A8'!$S16</f>
        <v>7</v>
      </c>
      <c r="O16" s="333">
        <f ca="1">'T6'!$R16</f>
        <v>4.33</v>
      </c>
      <c r="P16" s="334">
        <f ca="1">'T6'!$S16</f>
        <v>11</v>
      </c>
      <c r="Q16" s="333">
        <f ca="1">'T7'!$R16</f>
        <v>4.88</v>
      </c>
      <c r="R16" s="334">
        <f ca="1">'T7'!$S16</f>
        <v>8</v>
      </c>
      <c r="S16" s="333">
        <f ca="1">'T8'!$R16</f>
        <v>2.5</v>
      </c>
      <c r="T16" s="334">
        <f ca="1">'T8'!$S16</f>
        <v>11</v>
      </c>
      <c r="U16" s="333">
        <f ca="1">'L7'!$R16</f>
        <v>3</v>
      </c>
      <c r="V16" s="334">
        <f ca="1">'L7'!$S16</f>
        <v>15</v>
      </c>
      <c r="W16" s="333">
        <f ca="1">'L8'!$R16</f>
        <v>3.13</v>
      </c>
      <c r="X16" s="334">
        <f ca="1">'L8'!$S16</f>
        <v>14</v>
      </c>
      <c r="Y16" s="333">
        <f ca="1">'H8'!$R16</f>
        <v>5.3</v>
      </c>
      <c r="Z16" s="334">
        <f ca="1">'H8'!$S16</f>
        <v>14</v>
      </c>
      <c r="AA16" s="333">
        <f ca="1">'SI8'!$R16</f>
        <v>12.53</v>
      </c>
      <c r="AB16" s="334">
        <f ca="1">'SI8'!$S16</f>
        <v>3</v>
      </c>
      <c r="AC16" s="333">
        <f ca="1">'D8'!$R16</f>
        <v>5.63</v>
      </c>
      <c r="AD16" s="334">
        <f ca="1">'D8'!$S16</f>
        <v>9</v>
      </c>
      <c r="AE16" s="333">
        <f ca="1">'SU8'!$R16</f>
        <v>5</v>
      </c>
      <c r="AF16" s="334">
        <f ca="1">'SU8'!$S16</f>
        <v>6</v>
      </c>
      <c r="AG16" s="333">
        <f ca="1">'TI8'!$R16</f>
        <v>9.8800000000000008</v>
      </c>
      <c r="AH16" s="334">
        <f ca="1">'TI8'!$S16</f>
        <v>8</v>
      </c>
    </row>
    <row r="17" spans="1:34" ht="18.75">
      <c r="A17" s="318">
        <v>13</v>
      </c>
      <c r="B17" s="339" t="s">
        <v>32</v>
      </c>
      <c r="C17" s="333">
        <f ca="1">'V6'!$R17</f>
        <v>15.42</v>
      </c>
      <c r="D17" s="334">
        <f ca="1">'V6'!$S17</f>
        <v>1</v>
      </c>
      <c r="E17" s="333">
        <f ca="1">'V7'!$R17</f>
        <v>9.3800000000000008</v>
      </c>
      <c r="F17" s="334">
        <f ca="1">'V7'!$S17</f>
        <v>13</v>
      </c>
      <c r="G17" s="333">
        <f ca="1">'V8'!$R17</f>
        <v>7.08</v>
      </c>
      <c r="H17" s="334">
        <f ca="1">'V8'!$S17</f>
        <v>12</v>
      </c>
      <c r="I17" s="333">
        <f ca="1">'A6'!$R17</f>
        <v>8.32</v>
      </c>
      <c r="J17" s="334">
        <f ca="1">'A6'!$S17</f>
        <v>12</v>
      </c>
      <c r="K17" s="333">
        <f ca="1">'A7'!$R17</f>
        <v>9.3800000000000008</v>
      </c>
      <c r="L17" s="334">
        <f ca="1">'A7'!$S17</f>
        <v>9</v>
      </c>
      <c r="M17" s="333">
        <f ca="1">'A8'!$R17</f>
        <v>6.37</v>
      </c>
      <c r="N17" s="334">
        <f ca="1">'A8'!$S17</f>
        <v>13</v>
      </c>
      <c r="O17" s="333">
        <f ca="1">'T6'!$R17</f>
        <v>5.75</v>
      </c>
      <c r="P17" s="334">
        <f ca="1">'T6'!$S17</f>
        <v>9</v>
      </c>
      <c r="Q17" s="333">
        <f ca="1">'T7'!$R17</f>
        <v>5.5</v>
      </c>
      <c r="R17" s="334">
        <f ca="1">'T7'!$S17</f>
        <v>6</v>
      </c>
      <c r="S17" s="333">
        <f ca="1">'T8'!$R17</f>
        <v>0.08</v>
      </c>
      <c r="T17" s="334">
        <f ca="1">'T8'!$S17</f>
        <v>16</v>
      </c>
      <c r="U17" s="333">
        <f ca="1">'L7'!$R17</f>
        <v>5.88</v>
      </c>
      <c r="V17" s="334">
        <f ca="1">'L7'!$S17</f>
        <v>10</v>
      </c>
      <c r="W17" s="333">
        <f ca="1">'L8'!$R17</f>
        <v>8.17</v>
      </c>
      <c r="X17" s="334">
        <f ca="1">'L8'!$S17</f>
        <v>5</v>
      </c>
      <c r="Y17" s="333">
        <f ca="1">'H8'!$R17</f>
        <v>4.71</v>
      </c>
      <c r="Z17" s="334">
        <f ca="1">'H8'!$S17</f>
        <v>15</v>
      </c>
      <c r="AA17" s="333">
        <f ca="1">'SI8'!$R17</f>
        <v>13.87</v>
      </c>
      <c r="AB17" s="334">
        <f ca="1">'SI8'!$S17</f>
        <v>1</v>
      </c>
      <c r="AC17" s="333">
        <f ca="1">'D8'!$R17</f>
        <v>3.92</v>
      </c>
      <c r="AD17" s="334">
        <f ca="1">'D8'!$S17</f>
        <v>13</v>
      </c>
      <c r="AE17" s="333">
        <f ca="1">'SU8'!$R17</f>
        <v>4.25</v>
      </c>
      <c r="AF17" s="334">
        <f ca="1">'SU8'!$S17</f>
        <v>11</v>
      </c>
      <c r="AG17" s="333">
        <f ca="1">'TI8'!$R17</f>
        <v>11.38</v>
      </c>
      <c r="AH17" s="334">
        <f ca="1">'TI8'!$S17</f>
        <v>6</v>
      </c>
    </row>
    <row r="18" spans="1:34" ht="18.75">
      <c r="A18" s="318">
        <v>14</v>
      </c>
      <c r="B18" s="338" t="s">
        <v>172</v>
      </c>
      <c r="C18" s="333">
        <f ca="1">'V6'!$R18</f>
        <v>9.1300000000000008</v>
      </c>
      <c r="D18" s="334">
        <f ca="1">'V6'!$S18</f>
        <v>12</v>
      </c>
      <c r="E18" s="333">
        <f ca="1">'V7'!$R18</f>
        <v>10.5</v>
      </c>
      <c r="F18" s="334">
        <f ca="1">'V7'!$S18</f>
        <v>9</v>
      </c>
      <c r="G18" s="333">
        <f ca="1">'V8'!$R18</f>
        <v>8.6300000000000008</v>
      </c>
      <c r="H18" s="334">
        <f ca="1">'V8'!$S18</f>
        <v>6</v>
      </c>
      <c r="I18" s="333">
        <f ca="1">'A6'!$R18</f>
        <v>9.08</v>
      </c>
      <c r="J18" s="334">
        <f ca="1">'A6'!$S18</f>
        <v>10</v>
      </c>
      <c r="K18" s="333">
        <f ca="1">'A7'!$R18</f>
        <v>9.6999999999999993</v>
      </c>
      <c r="L18" s="334">
        <f ca="1">'A7'!$S18</f>
        <v>7</v>
      </c>
      <c r="M18" s="333">
        <f ca="1">'A8'!$R18</f>
        <v>6</v>
      </c>
      <c r="N18" s="334">
        <f ca="1">'A8'!$S18</f>
        <v>15</v>
      </c>
      <c r="O18" s="333">
        <f ca="1">'T6'!$R18</f>
        <v>2.25</v>
      </c>
      <c r="P18" s="334">
        <f ca="1">'T6'!$S18</f>
        <v>15</v>
      </c>
      <c r="Q18" s="333">
        <f ca="1">'T7'!$R18</f>
        <v>1.33</v>
      </c>
      <c r="R18" s="334">
        <f ca="1">'T7'!$S18</f>
        <v>13</v>
      </c>
      <c r="S18" s="333">
        <f ca="1">'T8'!$R18</f>
        <v>3</v>
      </c>
      <c r="T18" s="334">
        <f ca="1">'T8'!$S18</f>
        <v>8</v>
      </c>
      <c r="U18" s="333">
        <f ca="1">'L7'!$R18</f>
        <v>5.5</v>
      </c>
      <c r="V18" s="334">
        <f ca="1">'L7'!$S18</f>
        <v>12</v>
      </c>
      <c r="W18" s="333">
        <f ca="1">'L8'!$R18</f>
        <v>5.88</v>
      </c>
      <c r="X18" s="334">
        <f ca="1">'L8'!$S18</f>
        <v>9</v>
      </c>
      <c r="Y18" s="333">
        <f ca="1">'H8'!$R18</f>
        <v>8.57</v>
      </c>
      <c r="Z18" s="334">
        <f ca="1">'H8'!$S18</f>
        <v>4</v>
      </c>
      <c r="AA18" s="333">
        <f ca="1">'SI8'!$R18</f>
        <v>10.08</v>
      </c>
      <c r="AB18" s="334">
        <f ca="1">'SI8'!$S18</f>
        <v>10</v>
      </c>
      <c r="AC18" s="333">
        <f ca="1">'D8'!$R18</f>
        <v>5.63</v>
      </c>
      <c r="AD18" s="334">
        <f ca="1">'D8'!$S18</f>
        <v>9</v>
      </c>
      <c r="AE18" s="333">
        <f ca="1">'SU8'!$R18</f>
        <v>3.88</v>
      </c>
      <c r="AF18" s="334">
        <f ca="1">'SU8'!$S18</f>
        <v>12</v>
      </c>
      <c r="AG18" s="333">
        <f ca="1">'TI8'!$R18</f>
        <v>6.63</v>
      </c>
      <c r="AH18" s="334">
        <f ca="1">'TI8'!$S18</f>
        <v>10</v>
      </c>
    </row>
    <row r="19" spans="1:34" ht="18.75">
      <c r="A19" s="318">
        <v>15</v>
      </c>
      <c r="B19" s="338" t="s">
        <v>133</v>
      </c>
      <c r="C19" s="333">
        <f ca="1">'V6'!$R19</f>
        <v>9</v>
      </c>
      <c r="D19" s="334">
        <f ca="1">'V6'!$S19</f>
        <v>13</v>
      </c>
      <c r="E19" s="333">
        <f ca="1">'V7'!$R19</f>
        <v>8.75</v>
      </c>
      <c r="F19" s="334">
        <f ca="1">'V7'!$S19</f>
        <v>16</v>
      </c>
      <c r="G19" s="333">
        <f ca="1">'V8'!$R19</f>
        <v>9.1300000000000008</v>
      </c>
      <c r="H19" s="334">
        <f ca="1">'V8'!$S19</f>
        <v>4</v>
      </c>
      <c r="I19" s="333">
        <f ca="1">'A6'!$R19</f>
        <v>11.1</v>
      </c>
      <c r="J19" s="334">
        <f ca="1">'A6'!$S19</f>
        <v>7</v>
      </c>
      <c r="K19" s="333">
        <f ca="1">'A7'!$R19</f>
        <v>9.6999999999999993</v>
      </c>
      <c r="L19" s="334">
        <f ca="1">'A7'!$S19</f>
        <v>7</v>
      </c>
      <c r="M19" s="333">
        <f ca="1">'A8'!$R19</f>
        <v>7.5</v>
      </c>
      <c r="N19" s="334">
        <f ca="1">'A8'!$S19</f>
        <v>10</v>
      </c>
      <c r="O19" s="333">
        <f ca="1">'T6'!$R19</f>
        <v>2.63</v>
      </c>
      <c r="P19" s="334">
        <f ca="1">'T6'!$S19</f>
        <v>14</v>
      </c>
      <c r="Q19" s="333">
        <f ca="1">'T7'!$R19</f>
        <v>1</v>
      </c>
      <c r="R19" s="334">
        <f ca="1">'T7'!$S19</f>
        <v>15</v>
      </c>
      <c r="S19" s="333">
        <f ca="1">'T8'!$R19</f>
        <v>0.75</v>
      </c>
      <c r="T19" s="334">
        <f ca="1">'T8'!$S19</f>
        <v>15</v>
      </c>
      <c r="U19" s="333">
        <f ca="1">'L7'!$R19</f>
        <v>7</v>
      </c>
      <c r="V19" s="334">
        <f ca="1">'L7'!$S19</f>
        <v>5</v>
      </c>
      <c r="W19" s="333">
        <f ca="1">'L8'!$R19</f>
        <v>3.13</v>
      </c>
      <c r="X19" s="334">
        <f ca="1">'L8'!$S19</f>
        <v>14</v>
      </c>
      <c r="Y19" s="333">
        <f ca="1">'H8'!$R19</f>
        <v>8</v>
      </c>
      <c r="Z19" s="334">
        <f ca="1">'H8'!$S19</f>
        <v>6</v>
      </c>
      <c r="AA19" s="333">
        <f ca="1">'SI8'!$R19</f>
        <v>8.48</v>
      </c>
      <c r="AB19" s="334">
        <f ca="1">'SI8'!$S19</f>
        <v>13</v>
      </c>
      <c r="AC19" s="333">
        <f ca="1">'D8'!$R19</f>
        <v>9.25</v>
      </c>
      <c r="AD19" s="334">
        <f ca="1">'D8'!$S19</f>
        <v>1</v>
      </c>
      <c r="AE19" s="333">
        <f ca="1">'SU8'!$R19</f>
        <v>6.75</v>
      </c>
      <c r="AF19" s="334">
        <f ca="1">'SU8'!$S19</f>
        <v>3</v>
      </c>
      <c r="AG19" s="333">
        <f ca="1">'TI8'!$R19</f>
        <v>11.75</v>
      </c>
      <c r="AH19" s="334">
        <f ca="1">'TI8'!$S19</f>
        <v>5</v>
      </c>
    </row>
    <row r="20" spans="1:34" ht="18.75">
      <c r="A20" s="318">
        <v>16</v>
      </c>
      <c r="B20" s="339" t="s">
        <v>54</v>
      </c>
      <c r="C20" s="333">
        <f ca="1">'V6'!$R20</f>
        <v>12.25</v>
      </c>
      <c r="D20" s="334">
        <f ca="1">'V6'!$S20</f>
        <v>3</v>
      </c>
      <c r="E20" s="333">
        <f ca="1">'V7'!$R20</f>
        <v>13.75</v>
      </c>
      <c r="F20" s="334">
        <f ca="1">'V7'!$S20</f>
        <v>3</v>
      </c>
      <c r="G20" s="333">
        <f ca="1">'V8'!$R20</f>
        <v>6.88</v>
      </c>
      <c r="H20" s="334">
        <f ca="1">'V8'!$S20</f>
        <v>13</v>
      </c>
      <c r="I20" s="333">
        <f ca="1">'A6'!$R20</f>
        <v>5</v>
      </c>
      <c r="J20" s="334">
        <f ca="1">'A6'!$S20</f>
        <v>17</v>
      </c>
      <c r="K20" s="333">
        <f ca="1">'A7'!$R20</f>
        <v>7.3</v>
      </c>
      <c r="L20" s="334">
        <f ca="1">'A7'!$S20</f>
        <v>15</v>
      </c>
      <c r="M20" s="333">
        <f ca="1">'A8'!$R20</f>
        <v>6.4</v>
      </c>
      <c r="N20" s="334">
        <f ca="1">'A8'!$S20</f>
        <v>12</v>
      </c>
      <c r="O20" s="333">
        <f ca="1">'T6'!$R20</f>
        <v>7.13</v>
      </c>
      <c r="P20" s="334">
        <f ca="1">'T6'!$S20</f>
        <v>8</v>
      </c>
      <c r="Q20" s="333">
        <f ca="1">'T7'!$R20</f>
        <v>3.5</v>
      </c>
      <c r="R20" s="334">
        <f ca="1">'T7'!$S20</f>
        <v>10</v>
      </c>
      <c r="S20" s="333">
        <f ca="1">'T8'!$R20</f>
        <v>2.5</v>
      </c>
      <c r="T20" s="334">
        <f ca="1">'T8'!$S20</f>
        <v>11</v>
      </c>
      <c r="U20" s="333">
        <f ca="1">'L7'!$R20</f>
        <v>8.6300000000000008</v>
      </c>
      <c r="V20" s="334">
        <f ca="1">'L7'!$S20</f>
        <v>2</v>
      </c>
      <c r="W20" s="333">
        <f ca="1">'L8'!$R20</f>
        <v>5.5</v>
      </c>
      <c r="X20" s="334">
        <f ca="1">'L8'!$S20</f>
        <v>10</v>
      </c>
      <c r="Y20" s="333">
        <f ca="1">'H8'!$R20</f>
        <v>4.57</v>
      </c>
      <c r="Z20" s="334">
        <f ca="1">'H8'!$S20</f>
        <v>16</v>
      </c>
      <c r="AA20" s="333">
        <f ca="1">'SI8'!$R20</f>
        <v>8.73</v>
      </c>
      <c r="AB20" s="334">
        <f ca="1">'SI8'!$S20</f>
        <v>12</v>
      </c>
      <c r="AC20" s="333">
        <f ca="1">'D8'!$R20</f>
        <v>2.88</v>
      </c>
      <c r="AD20" s="334">
        <f ca="1">'D8'!$S20</f>
        <v>16</v>
      </c>
      <c r="AE20" s="333">
        <f ca="1">'SU8'!$R20</f>
        <v>2</v>
      </c>
      <c r="AF20" s="334">
        <f ca="1">'SU8'!$S20</f>
        <v>16</v>
      </c>
      <c r="AG20" s="333">
        <f ca="1">'TI8'!$R20</f>
        <v>10.25</v>
      </c>
      <c r="AH20" s="334">
        <f ca="1">'TI8'!$S20</f>
        <v>7</v>
      </c>
    </row>
    <row r="21" spans="1:34" ht="18.75">
      <c r="A21" s="319">
        <v>17</v>
      </c>
      <c r="B21" s="340" t="s">
        <v>122</v>
      </c>
      <c r="C21" s="335">
        <f ca="1">'V6'!$R21</f>
        <v>10.75</v>
      </c>
      <c r="D21" s="336">
        <f ca="1">'V6'!$S21</f>
        <v>5</v>
      </c>
      <c r="E21" s="335">
        <f ca="1">'V7'!$R21</f>
        <v>6.5</v>
      </c>
      <c r="F21" s="336">
        <f ca="1">'V7'!$S21</f>
        <v>17</v>
      </c>
      <c r="G21" s="335">
        <f ca="1">'V8'!$R21</f>
        <v>7.25</v>
      </c>
      <c r="H21" s="336">
        <f ca="1">'V8'!$S21</f>
        <v>10</v>
      </c>
      <c r="I21" s="335">
        <f ca="1">'A6'!$R21</f>
        <v>8.1</v>
      </c>
      <c r="J21" s="336">
        <f ca="1">'A6'!$S21</f>
        <v>13</v>
      </c>
      <c r="K21" s="335">
        <f ca="1">'A7'!$R21</f>
        <v>7.8</v>
      </c>
      <c r="L21" s="336">
        <f ca="1">'A7'!$S21</f>
        <v>14</v>
      </c>
      <c r="M21" s="335">
        <f ca="1">'A8'!$R21</f>
        <v>10.6</v>
      </c>
      <c r="N21" s="336">
        <f ca="1">'A8'!$S21</f>
        <v>5</v>
      </c>
      <c r="O21" s="335">
        <f ca="1">'T6'!$R21</f>
        <v>13</v>
      </c>
      <c r="P21" s="336">
        <f ca="1">'T6'!$S21</f>
        <v>2</v>
      </c>
      <c r="Q21" s="335">
        <f ca="1">'T7'!$R21</f>
        <v>1</v>
      </c>
      <c r="R21" s="336">
        <f ca="1">'T7'!$S21</f>
        <v>15</v>
      </c>
      <c r="S21" s="335">
        <f ca="1">'T8'!$R21</f>
        <v>8.75</v>
      </c>
      <c r="T21" s="336">
        <f ca="1">'T8'!$S21</f>
        <v>3</v>
      </c>
      <c r="U21" s="335">
        <f ca="1">'L7'!$R21</f>
        <v>7</v>
      </c>
      <c r="V21" s="336">
        <f ca="1">'L7'!$S21</f>
        <v>5</v>
      </c>
      <c r="W21" s="335">
        <f ca="1">'L8'!$R21</f>
        <v>4.5</v>
      </c>
      <c r="X21" s="336">
        <f ca="1">'L8'!$S21</f>
        <v>11</v>
      </c>
      <c r="Y21" s="335">
        <f ca="1">'H8'!$R21</f>
        <v>13.13</v>
      </c>
      <c r="Z21" s="336">
        <f ca="1">'H8'!$S21</f>
        <v>1</v>
      </c>
      <c r="AA21" s="335">
        <f ca="1">'SI8'!$R21</f>
        <v>12.5</v>
      </c>
      <c r="AB21" s="336">
        <f ca="1">'SI8'!$S21</f>
        <v>4</v>
      </c>
      <c r="AC21" s="335">
        <f ca="1">'D8'!$R21</f>
        <v>3.75</v>
      </c>
      <c r="AD21" s="336">
        <f ca="1">'D8'!$S21</f>
        <v>14</v>
      </c>
      <c r="AE21" s="335">
        <f ca="1">'SU8'!$R21</f>
        <v>4.75</v>
      </c>
      <c r="AF21" s="336">
        <f ca="1">'SU8'!$S21</f>
        <v>7</v>
      </c>
      <c r="AG21" s="335">
        <f ca="1">'TI8'!$R21</f>
        <v>6</v>
      </c>
      <c r="AH21" s="336">
        <f ca="1">'TI8'!$S21</f>
        <v>11</v>
      </c>
    </row>
  </sheetData>
  <sheetProtection password="CFEC" sheet="1" objects="1" scenarios="1"/>
  <mergeCells count="19">
    <mergeCell ref="A3:A4"/>
    <mergeCell ref="B3:B4"/>
    <mergeCell ref="C3:D3"/>
    <mergeCell ref="E3:F3"/>
    <mergeCell ref="G3:H3"/>
    <mergeCell ref="B1:AH1"/>
    <mergeCell ref="U3:V3"/>
    <mergeCell ref="W3:X3"/>
    <mergeCell ref="Y3:Z3"/>
    <mergeCell ref="AA3:AB3"/>
    <mergeCell ref="AC3:AD3"/>
    <mergeCell ref="AE3:AF3"/>
    <mergeCell ref="I3:J3"/>
    <mergeCell ref="S3:T3"/>
    <mergeCell ref="K3:L3"/>
    <mergeCell ref="AG3:AH3"/>
    <mergeCell ref="O3:P3"/>
    <mergeCell ref="Q3:R3"/>
    <mergeCell ref="M3:N3"/>
  </mergeCells>
  <phoneticPr fontId="24" type="noConversion"/>
  <conditionalFormatting sqref="D17">
    <cfRule type="cellIs" dxfId="14" priority="4" operator="equal">
      <formula>$D$17</formula>
    </cfRule>
    <cfRule type="cellIs" dxfId="13" priority="5" operator="equal">
      <formula>"$d$17"</formula>
    </cfRule>
  </conditionalFormatting>
  <conditionalFormatting sqref="C20:T20 C19:P19 R19:T19 C21:P21 R21:T21 C5:T17 AF9:AH20 AF8 AH8 X21:AH21 X8:AD20 X5:AH7 V5:V21 C18:R18 T18">
    <cfRule type="cellIs" dxfId="12" priority="3" operator="equal">
      <formula>$D$17</formula>
    </cfRule>
  </conditionalFormatting>
  <conditionalFormatting sqref="A1:B1 AI1:IV1 A20:T20 A19:P19 R19:T19 A22:T65536 A21:P21 R21:T21 A2:T5 AF9:IV20 AF8 AH8:IV8 X21:IV65536 X8:AD20 X2:IV7 V2:V65536 A8:T17 B6:T7 A18:R18 T18">
    <cfRule type="cellIs" dxfId="11" priority="1" operator="equal">
      <formula>$N$8</formula>
    </cfRule>
    <cfRule type="cellIs" dxfId="10" priority="2" operator="equal">
      <formula>$D$13</formula>
    </cfRule>
  </conditionalFormatting>
  <pageMargins left="0.7" right="0.7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H21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W25" sqref="V25:W26"/>
    </sheetView>
  </sheetViews>
  <sheetFormatPr defaultRowHeight="15"/>
  <cols>
    <col min="1" max="1" width="4.42578125" style="315" customWidth="1"/>
    <col min="2" max="2" width="9.140625" style="341"/>
    <col min="3" max="3" width="5.85546875" style="342" customWidth="1"/>
    <col min="4" max="4" width="4.28515625" style="321" customWidth="1"/>
    <col min="5" max="5" width="5.85546875" style="342" customWidth="1"/>
    <col min="6" max="6" width="4.28515625" style="321" customWidth="1"/>
    <col min="7" max="7" width="5.85546875" style="342" customWidth="1"/>
    <col min="8" max="8" width="4.28515625" style="321" customWidth="1"/>
    <col min="9" max="9" width="5.85546875" style="342" customWidth="1"/>
    <col min="10" max="10" width="4.28515625" style="321" customWidth="1"/>
    <col min="11" max="11" width="5.85546875" style="342" customWidth="1"/>
    <col min="12" max="12" width="4.28515625" style="321" customWidth="1"/>
    <col min="13" max="13" width="5.85546875" style="342" customWidth="1"/>
    <col min="14" max="14" width="4.28515625" style="321" customWidth="1"/>
    <col min="15" max="15" width="5.85546875" style="342" customWidth="1"/>
    <col min="16" max="16" width="4.28515625" style="321" customWidth="1"/>
    <col min="17" max="17" width="5.85546875" style="342" customWidth="1"/>
    <col min="18" max="18" width="4.28515625" style="321" customWidth="1"/>
    <col min="19" max="19" width="5.85546875" style="342" customWidth="1"/>
    <col min="20" max="20" width="4.28515625" style="321" customWidth="1"/>
    <col min="21" max="21" width="5.85546875" style="342" customWidth="1"/>
    <col min="22" max="22" width="4.28515625" style="321" customWidth="1"/>
    <col min="23" max="23" width="5.85546875" style="342" customWidth="1"/>
    <col min="24" max="24" width="4.28515625" style="321" customWidth="1"/>
    <col min="25" max="25" width="5.85546875" style="342" customWidth="1"/>
    <col min="26" max="26" width="4.28515625" style="321" customWidth="1"/>
    <col min="27" max="27" width="5.85546875" style="342" customWidth="1"/>
    <col min="28" max="28" width="4.28515625" style="321" customWidth="1"/>
    <col min="29" max="29" width="5.85546875" style="342" customWidth="1"/>
    <col min="30" max="30" width="4.28515625" style="321" customWidth="1"/>
    <col min="31" max="31" width="5.85546875" style="342" customWidth="1"/>
    <col min="32" max="32" width="4.28515625" style="321" customWidth="1"/>
    <col min="33" max="33" width="5.85546875" style="342" customWidth="1"/>
    <col min="34" max="34" width="4.28515625" style="321" customWidth="1"/>
    <col min="35" max="16384" width="9.140625" style="315"/>
  </cols>
  <sheetData>
    <row r="1" spans="1:34" ht="18.75">
      <c r="B1" s="380" t="s">
        <v>1372</v>
      </c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</row>
    <row r="3" spans="1:34" ht="18.75">
      <c r="A3" s="381" t="s">
        <v>5</v>
      </c>
      <c r="B3" s="382" t="s">
        <v>12</v>
      </c>
      <c r="C3" s="379" t="s">
        <v>34</v>
      </c>
      <c r="D3" s="379"/>
      <c r="E3" s="379" t="s">
        <v>39</v>
      </c>
      <c r="F3" s="379"/>
      <c r="G3" s="379" t="s">
        <v>44</v>
      </c>
      <c r="H3" s="379"/>
      <c r="I3" s="379" t="s">
        <v>64</v>
      </c>
      <c r="J3" s="379"/>
      <c r="K3" s="379" t="s">
        <v>68</v>
      </c>
      <c r="L3" s="379"/>
      <c r="M3" s="379" t="s">
        <v>76</v>
      </c>
      <c r="N3" s="379"/>
      <c r="O3" s="379" t="s">
        <v>49</v>
      </c>
      <c r="P3" s="379"/>
      <c r="Q3" s="379" t="s">
        <v>56</v>
      </c>
      <c r="R3" s="379"/>
      <c r="S3" s="379" t="s">
        <v>60</v>
      </c>
      <c r="T3" s="379"/>
      <c r="U3" s="379" t="s">
        <v>107</v>
      </c>
      <c r="V3" s="379"/>
      <c r="W3" s="379" t="s">
        <v>90</v>
      </c>
      <c r="X3" s="379"/>
      <c r="Y3" s="379" t="s">
        <v>95</v>
      </c>
      <c r="Z3" s="379"/>
      <c r="AA3" s="379" t="s">
        <v>98</v>
      </c>
      <c r="AB3" s="379"/>
      <c r="AC3" s="379" t="s">
        <v>82</v>
      </c>
      <c r="AD3" s="379"/>
      <c r="AE3" s="379" t="s">
        <v>86</v>
      </c>
      <c r="AF3" s="379"/>
      <c r="AG3" s="379" t="s">
        <v>102</v>
      </c>
      <c r="AH3" s="379"/>
    </row>
    <row r="4" spans="1:34" ht="18.75">
      <c r="A4" s="381"/>
      <c r="B4" s="382"/>
      <c r="C4" s="316" t="s">
        <v>1371</v>
      </c>
      <c r="D4" s="320" t="s">
        <v>821</v>
      </c>
      <c r="E4" s="316" t="s">
        <v>1371</v>
      </c>
      <c r="F4" s="320" t="s">
        <v>821</v>
      </c>
      <c r="G4" s="316" t="s">
        <v>1371</v>
      </c>
      <c r="H4" s="320" t="s">
        <v>821</v>
      </c>
      <c r="I4" s="316" t="s">
        <v>1371</v>
      </c>
      <c r="J4" s="320" t="s">
        <v>821</v>
      </c>
      <c r="K4" s="316" t="s">
        <v>1371</v>
      </c>
      <c r="L4" s="320" t="s">
        <v>821</v>
      </c>
      <c r="M4" s="316" t="s">
        <v>1371</v>
      </c>
      <c r="N4" s="320" t="s">
        <v>821</v>
      </c>
      <c r="O4" s="316" t="s">
        <v>1371</v>
      </c>
      <c r="P4" s="320" t="s">
        <v>821</v>
      </c>
      <c r="Q4" s="316" t="s">
        <v>1371</v>
      </c>
      <c r="R4" s="320" t="s">
        <v>821</v>
      </c>
      <c r="S4" s="316" t="s">
        <v>1371</v>
      </c>
      <c r="T4" s="320" t="s">
        <v>821</v>
      </c>
      <c r="U4" s="316" t="s">
        <v>1371</v>
      </c>
      <c r="V4" s="320" t="s">
        <v>821</v>
      </c>
      <c r="W4" s="316" t="s">
        <v>1371</v>
      </c>
      <c r="X4" s="320" t="s">
        <v>821</v>
      </c>
      <c r="Y4" s="316" t="s">
        <v>1371</v>
      </c>
      <c r="Z4" s="320" t="s">
        <v>821</v>
      </c>
      <c r="AA4" s="316" t="s">
        <v>1371</v>
      </c>
      <c r="AB4" s="320" t="s">
        <v>821</v>
      </c>
      <c r="AC4" s="316" t="s">
        <v>1371</v>
      </c>
      <c r="AD4" s="320" t="s">
        <v>821</v>
      </c>
      <c r="AE4" s="316" t="s">
        <v>1371</v>
      </c>
      <c r="AF4" s="320" t="s">
        <v>821</v>
      </c>
      <c r="AG4" s="316" t="s">
        <v>1371</v>
      </c>
      <c r="AH4" s="320" t="s">
        <v>821</v>
      </c>
    </row>
    <row r="5" spans="1:34" ht="18.75">
      <c r="A5" s="317">
        <v>1</v>
      </c>
      <c r="B5" s="337" t="s">
        <v>206</v>
      </c>
      <c r="C5" s="331">
        <f ca="1">'V6'!$R5</f>
        <v>8.75</v>
      </c>
      <c r="D5" s="332">
        <f ca="1">'V6'!$S5</f>
        <v>15</v>
      </c>
      <c r="E5" s="331">
        <f ca="1">'V7'!$R5</f>
        <v>9.25</v>
      </c>
      <c r="F5" s="332">
        <f ca="1">'V7'!$S5</f>
        <v>14</v>
      </c>
      <c r="G5" s="331">
        <f ca="1">'V8'!$R5</f>
        <v>6.75</v>
      </c>
      <c r="H5" s="332">
        <f ca="1">'V8'!$S5</f>
        <v>14</v>
      </c>
      <c r="I5" s="331">
        <f ca="1">'A6'!$R5</f>
        <v>6.93</v>
      </c>
      <c r="J5" s="332">
        <f ca="1">'A6'!$S5</f>
        <v>15</v>
      </c>
      <c r="K5" s="331">
        <f ca="1">'A7'!$R5</f>
        <v>4.8499999999999996</v>
      </c>
      <c r="L5" s="332">
        <f ca="1">'A7'!$S5</f>
        <v>17</v>
      </c>
      <c r="M5" s="331">
        <f ca="1">'A8'!$R5</f>
        <v>1.8</v>
      </c>
      <c r="N5" s="332">
        <f ca="1">'A8'!$S5</f>
        <v>17</v>
      </c>
      <c r="O5" s="331">
        <f ca="1">'T6'!$R5</f>
        <v>2.88</v>
      </c>
      <c r="P5" s="332">
        <f ca="1">'T6'!$S5</f>
        <v>13</v>
      </c>
      <c r="Q5" s="331">
        <f ca="1">'T7'!$R5</f>
        <v>0</v>
      </c>
      <c r="R5" s="332">
        <f ca="1">'T7'!$S5</f>
        <v>17</v>
      </c>
      <c r="S5" s="331">
        <f ca="1">'T8'!$R5</f>
        <v>0</v>
      </c>
      <c r="T5" s="332">
        <f ca="1">'T8'!$S5</f>
        <v>17</v>
      </c>
      <c r="U5" s="331">
        <f ca="1">'L7'!$R5</f>
        <v>2</v>
      </c>
      <c r="V5" s="332">
        <f ca="1">'L7'!$S5</f>
        <v>17</v>
      </c>
      <c r="W5" s="331">
        <f ca="1">'L8'!$R5</f>
        <v>1</v>
      </c>
      <c r="X5" s="332">
        <f ca="1">'L8'!$S5</f>
        <v>17</v>
      </c>
      <c r="Y5" s="331">
        <f ca="1">'H8'!$R5</f>
        <v>5.82</v>
      </c>
      <c r="Z5" s="332">
        <f ca="1">'H8'!$S5</f>
        <v>12</v>
      </c>
      <c r="AA5" s="331">
        <f ca="1">'SI8'!$R5</f>
        <v>10.6</v>
      </c>
      <c r="AB5" s="332">
        <f ca="1">'SI8'!$S5</f>
        <v>8</v>
      </c>
      <c r="AC5" s="331">
        <f ca="1">'D8'!$R5</f>
        <v>2.5</v>
      </c>
      <c r="AD5" s="332">
        <f ca="1">'D8'!$S5</f>
        <v>17</v>
      </c>
      <c r="AE5" s="331">
        <f ca="1">'SU8'!$R5</f>
        <v>1.75</v>
      </c>
      <c r="AF5" s="332">
        <f ca="1">'SU8'!$S5</f>
        <v>17</v>
      </c>
      <c r="AG5" s="331">
        <f ca="1">'TI8'!$R5</f>
        <v>0.5</v>
      </c>
      <c r="AH5" s="332">
        <f ca="1">'TI8'!$S5</f>
        <v>17</v>
      </c>
    </row>
    <row r="6" spans="1:34" ht="18.75">
      <c r="A6" s="318">
        <v>2</v>
      </c>
      <c r="B6" s="338" t="s">
        <v>93</v>
      </c>
      <c r="C6" s="333">
        <f ca="1">'V6'!$R6</f>
        <v>9.3800000000000008</v>
      </c>
      <c r="D6" s="334">
        <f ca="1">'V6'!$S6</f>
        <v>10</v>
      </c>
      <c r="E6" s="333">
        <f ca="1">'V7'!$R6</f>
        <v>10.33</v>
      </c>
      <c r="F6" s="334">
        <f ca="1">'V7'!$S6</f>
        <v>11</v>
      </c>
      <c r="G6" s="333">
        <f ca="1">'V8'!$R6</f>
        <v>6.08</v>
      </c>
      <c r="H6" s="334">
        <f ca="1">'V8'!$S6</f>
        <v>16</v>
      </c>
      <c r="I6" s="333">
        <f ca="1">'A6'!$R6</f>
        <v>12.2</v>
      </c>
      <c r="J6" s="334">
        <f ca="1">'A6'!$S6</f>
        <v>5</v>
      </c>
      <c r="K6" s="333">
        <f ca="1">'A7'!$R6</f>
        <v>8.93</v>
      </c>
      <c r="L6" s="334">
        <f ca="1">'A7'!$S6</f>
        <v>10</v>
      </c>
      <c r="M6" s="333">
        <f ca="1">'A8'!$R6</f>
        <v>7.7</v>
      </c>
      <c r="N6" s="334">
        <f ca="1">'A8'!$S6</f>
        <v>9</v>
      </c>
      <c r="O6" s="333">
        <f ca="1">'T6'!$R6</f>
        <v>7.17</v>
      </c>
      <c r="P6" s="334">
        <f ca="1">'T6'!$S6</f>
        <v>7</v>
      </c>
      <c r="Q6" s="333">
        <f ca="1">'T7'!$R6</f>
        <v>1.25</v>
      </c>
      <c r="R6" s="334">
        <f ca="1">'T7'!$S6</f>
        <v>14</v>
      </c>
      <c r="S6" s="333">
        <f ca="1">'T8'!$R6</f>
        <v>2.5</v>
      </c>
      <c r="T6" s="334">
        <f ca="1">'T8'!$S6</f>
        <v>11</v>
      </c>
      <c r="U6" s="333">
        <f ca="1">'L7'!$R6</f>
        <v>3.5</v>
      </c>
      <c r="V6" s="334">
        <f ca="1">'L7'!$S6</f>
        <v>14</v>
      </c>
      <c r="W6" s="333">
        <f ca="1">'L8'!$R6</f>
        <v>3.88</v>
      </c>
      <c r="X6" s="334">
        <f ca="1">'L8'!$S6</f>
        <v>12</v>
      </c>
      <c r="Y6" s="333">
        <f ca="1">'H8'!$R6</f>
        <v>4.13</v>
      </c>
      <c r="Z6" s="334">
        <f ca="1">'H8'!$S6</f>
        <v>17</v>
      </c>
      <c r="AA6" s="333">
        <f ca="1">'SI8'!$R6</f>
        <v>3.75</v>
      </c>
      <c r="AB6" s="334">
        <f ca="1">'SI8'!$S6</f>
        <v>17</v>
      </c>
      <c r="AC6" s="333">
        <f ca="1">'D8'!$R6</f>
        <v>4.83</v>
      </c>
      <c r="AD6" s="334">
        <f ca="1">'D8'!$S6</f>
        <v>12</v>
      </c>
      <c r="AE6" s="333">
        <f ca="1">'SU8'!$R6</f>
        <v>3.83</v>
      </c>
      <c r="AF6" s="334">
        <f ca="1">'SU8'!$S6</f>
        <v>13</v>
      </c>
      <c r="AG6" s="333">
        <f ca="1">'TI8'!$R6</f>
        <v>0.88</v>
      </c>
      <c r="AH6" s="334">
        <f ca="1">'TI8'!$S6</f>
        <v>16</v>
      </c>
    </row>
    <row r="7" spans="1:34" ht="18.75">
      <c r="A7" s="318">
        <v>3</v>
      </c>
      <c r="B7" s="338" t="s">
        <v>182</v>
      </c>
      <c r="C7" s="333">
        <f ca="1">'V6'!$R7</f>
        <v>7.13</v>
      </c>
      <c r="D7" s="334">
        <f ca="1">'V6'!$S7</f>
        <v>16</v>
      </c>
      <c r="E7" s="333">
        <f ca="1">'V7'!$R7</f>
        <v>10.67</v>
      </c>
      <c r="F7" s="334">
        <f ca="1">'V7'!$S7</f>
        <v>8</v>
      </c>
      <c r="G7" s="333">
        <f ca="1">'V8'!$R7</f>
        <v>5.0599999999999996</v>
      </c>
      <c r="H7" s="334">
        <f ca="1">'V8'!$S7</f>
        <v>17</v>
      </c>
      <c r="I7" s="333">
        <f ca="1">'A6'!$R7</f>
        <v>11.41</v>
      </c>
      <c r="J7" s="334">
        <f ca="1">'A6'!$S7</f>
        <v>6</v>
      </c>
      <c r="K7" s="333">
        <f ca="1">'A7'!$R7</f>
        <v>12.38</v>
      </c>
      <c r="L7" s="334">
        <f ca="1">'A7'!$S7</f>
        <v>6</v>
      </c>
      <c r="M7" s="333">
        <f ca="1">'A8'!$R7</f>
        <v>7.73</v>
      </c>
      <c r="N7" s="334">
        <f ca="1">'A8'!$S7</f>
        <v>8</v>
      </c>
      <c r="O7" s="333">
        <f ca="1">'T6'!$R7</f>
        <v>5.56</v>
      </c>
      <c r="P7" s="334">
        <f ca="1">'T6'!$S7</f>
        <v>10</v>
      </c>
      <c r="Q7" s="333">
        <f ca="1">'T7'!$R7</f>
        <v>5.2</v>
      </c>
      <c r="R7" s="334">
        <f ca="1">'T7'!$S7</f>
        <v>7</v>
      </c>
      <c r="S7" s="333">
        <f ca="1">'T8'!$R7</f>
        <v>4.05</v>
      </c>
      <c r="T7" s="334">
        <f ca="1">'T8'!$S7</f>
        <v>5</v>
      </c>
      <c r="U7" s="333">
        <f ca="1">'L7'!$R7</f>
        <v>5.75</v>
      </c>
      <c r="V7" s="334">
        <f ca="1">'L7'!$S7</f>
        <v>11</v>
      </c>
      <c r="W7" s="333">
        <f ca="1">'L8'!$R7</f>
        <v>3.31</v>
      </c>
      <c r="X7" s="334">
        <f ca="1">'L8'!$S7</f>
        <v>13</v>
      </c>
      <c r="Y7" s="333">
        <f ca="1">'H8'!$R7</f>
        <v>5.7</v>
      </c>
      <c r="Z7" s="334">
        <f ca="1">'H8'!$S7</f>
        <v>13</v>
      </c>
      <c r="AA7" s="333">
        <f ca="1">'SI8'!$R7</f>
        <v>11.57</v>
      </c>
      <c r="AB7" s="334">
        <f ca="1">'SI8'!$S7</f>
        <v>6</v>
      </c>
      <c r="AC7" s="333">
        <f ca="1">'D8'!$R7</f>
        <v>9.08</v>
      </c>
      <c r="AD7" s="334">
        <f ca="1">'D8'!$S7</f>
        <v>2</v>
      </c>
      <c r="AE7" s="333">
        <f ca="1">'SU8'!$R7</f>
        <v>3.83</v>
      </c>
      <c r="AF7" s="334">
        <f ca="1">'SU8'!$S7</f>
        <v>13</v>
      </c>
      <c r="AG7" s="333">
        <f ca="1">'TI8'!$R7</f>
        <v>3.38</v>
      </c>
      <c r="AH7" s="334">
        <f ca="1">'TI8'!$S7</f>
        <v>14</v>
      </c>
    </row>
    <row r="8" spans="1:34" ht="18.75">
      <c r="A8" s="318">
        <v>4</v>
      </c>
      <c r="B8" s="338" t="s">
        <v>230</v>
      </c>
      <c r="C8" s="333">
        <f ca="1">'V6'!$R8</f>
        <v>6.6</v>
      </c>
      <c r="D8" s="334">
        <f ca="1">'V6'!$S8</f>
        <v>17</v>
      </c>
      <c r="E8" s="333">
        <f ca="1">'V7'!$R8</f>
        <v>11</v>
      </c>
      <c r="F8" s="334">
        <f ca="1">'V7'!$S8</f>
        <v>7</v>
      </c>
      <c r="G8" s="333">
        <f ca="1">'V8'!$R8</f>
        <v>6.25</v>
      </c>
      <c r="H8" s="334">
        <f ca="1">'V8'!$S8</f>
        <v>15</v>
      </c>
      <c r="I8" s="333">
        <f ca="1">'A6'!$R8</f>
        <v>6.78</v>
      </c>
      <c r="J8" s="334">
        <f ca="1">'A6'!$S8</f>
        <v>16</v>
      </c>
      <c r="K8" s="333">
        <f ca="1">'A7'!$R8</f>
        <v>6.98</v>
      </c>
      <c r="L8" s="334">
        <f ca="1">'A7'!$S8</f>
        <v>16</v>
      </c>
      <c r="M8" s="333">
        <f ca="1">'A8'!$R8</f>
        <v>11.58</v>
      </c>
      <c r="N8" s="334">
        <f ca="1">'A8'!$S8</f>
        <v>3</v>
      </c>
      <c r="O8" s="333">
        <f ca="1">'T6'!$R8</f>
        <v>1.92</v>
      </c>
      <c r="P8" s="334">
        <f ca="1">'T6'!$S8</f>
        <v>16</v>
      </c>
      <c r="Q8" s="333">
        <f ca="1">'T7'!$R8</f>
        <v>1.75</v>
      </c>
      <c r="R8" s="334">
        <f ca="1">'T7'!$S8</f>
        <v>12</v>
      </c>
      <c r="S8" s="333">
        <f ca="1">'T8'!$R8</f>
        <v>2.92</v>
      </c>
      <c r="T8" s="334">
        <f ca="1">'T8'!$S8</f>
        <v>9</v>
      </c>
      <c r="U8" s="333">
        <f ca="1">'L7'!$R8</f>
        <v>2.75</v>
      </c>
      <c r="V8" s="334">
        <f ca="1">'L7'!$S8</f>
        <v>16</v>
      </c>
      <c r="W8" s="333">
        <f ca="1">'L8'!$R8</f>
        <v>2</v>
      </c>
      <c r="X8" s="334">
        <f ca="1">'L8'!$S8</f>
        <v>16</v>
      </c>
      <c r="Y8" s="333">
        <f ca="1">'H8'!$R8</f>
        <v>7.36</v>
      </c>
      <c r="Z8" s="334">
        <f ca="1">'H8'!$S8</f>
        <v>10</v>
      </c>
      <c r="AA8" s="333">
        <f ca="1">'SI8'!$R8</f>
        <v>4.75</v>
      </c>
      <c r="AB8" s="334">
        <f ca="1">'SI8'!$S8</f>
        <v>16</v>
      </c>
      <c r="AC8" s="333">
        <f ca="1">'D8'!$R8</f>
        <v>6.33</v>
      </c>
      <c r="AD8" s="334">
        <f ca="1">'D8'!$S8</f>
        <v>7</v>
      </c>
      <c r="AE8" s="333">
        <f ca="1">'SU8'!$R8</f>
        <v>3</v>
      </c>
      <c r="AF8" s="334">
        <f ca="1">'SU8'!$S8</f>
        <v>15</v>
      </c>
      <c r="AG8" s="333">
        <f ca="1">'TI8'!$R8</f>
        <v>2</v>
      </c>
      <c r="AH8" s="334">
        <f ca="1">'TI8'!$S8</f>
        <v>15</v>
      </c>
    </row>
    <row r="9" spans="1:34" ht="18.75">
      <c r="A9" s="318">
        <v>5</v>
      </c>
      <c r="B9" s="338" t="s">
        <v>74</v>
      </c>
      <c r="C9" s="333">
        <f ca="1">'V6'!$R9</f>
        <v>10.06</v>
      </c>
      <c r="D9" s="334">
        <f ca="1">'V6'!$S9</f>
        <v>7</v>
      </c>
      <c r="E9" s="333">
        <f ca="1">'V7'!$R9</f>
        <v>11.88</v>
      </c>
      <c r="F9" s="334">
        <f ca="1">'V7'!$S9</f>
        <v>6</v>
      </c>
      <c r="G9" s="333">
        <f ca="1">'V8'!$R9</f>
        <v>8.75</v>
      </c>
      <c r="H9" s="334">
        <f ca="1">'V8'!$S9</f>
        <v>5</v>
      </c>
      <c r="I9" s="333">
        <f ca="1">'A6'!$R9</f>
        <v>9.23</v>
      </c>
      <c r="J9" s="334">
        <f ca="1">'A6'!$S9</f>
        <v>9</v>
      </c>
      <c r="K9" s="333">
        <f ca="1">'A7'!$R9</f>
        <v>8.08</v>
      </c>
      <c r="L9" s="334">
        <f ca="1">'A7'!$S9</f>
        <v>13</v>
      </c>
      <c r="M9" s="333">
        <f ca="1">'A8'!$R9</f>
        <v>6.13</v>
      </c>
      <c r="N9" s="334">
        <f ca="1">'A8'!$S9</f>
        <v>14</v>
      </c>
      <c r="O9" s="333">
        <f ca="1">'T6'!$R9</f>
        <v>3.13</v>
      </c>
      <c r="P9" s="334">
        <f ca="1">'T6'!$S9</f>
        <v>12</v>
      </c>
      <c r="Q9" s="333">
        <f ca="1">'T7'!$R9</f>
        <v>3.81</v>
      </c>
      <c r="R9" s="334">
        <f ca="1">'T7'!$S9</f>
        <v>9</v>
      </c>
      <c r="S9" s="333">
        <f ca="1">'T8'!$R9</f>
        <v>3.5</v>
      </c>
      <c r="T9" s="334">
        <f ca="1">'T8'!$S9</f>
        <v>7</v>
      </c>
      <c r="U9" s="333">
        <f ca="1">'L7'!$R9</f>
        <v>6.94</v>
      </c>
      <c r="V9" s="334">
        <f ca="1">'L7'!$S9</f>
        <v>7</v>
      </c>
      <c r="W9" s="333">
        <f ca="1">'L8'!$R9</f>
        <v>6.42</v>
      </c>
      <c r="X9" s="334">
        <f ca="1">'L8'!$S9</f>
        <v>8</v>
      </c>
      <c r="Y9" s="333">
        <f ca="1">'H8'!$R9</f>
        <v>7.62</v>
      </c>
      <c r="Z9" s="334">
        <f ca="1">'H8'!$S9</f>
        <v>9</v>
      </c>
      <c r="AA9" s="333">
        <f ca="1">'SI8'!$R9</f>
        <v>11.9</v>
      </c>
      <c r="AB9" s="334">
        <f ca="1">'SI8'!$S9</f>
        <v>5</v>
      </c>
      <c r="AC9" s="333">
        <f ca="1">'D8'!$R9</f>
        <v>3.42</v>
      </c>
      <c r="AD9" s="334">
        <f ca="1">'D8'!$S9</f>
        <v>15</v>
      </c>
      <c r="AE9" s="333">
        <f ca="1">'SU8'!$R9</f>
        <v>5.33</v>
      </c>
      <c r="AF9" s="334">
        <f ca="1">'SU8'!$S9</f>
        <v>5</v>
      </c>
      <c r="AG9" s="333">
        <f ca="1">'TI8'!$R9</f>
        <v>5.38</v>
      </c>
      <c r="AH9" s="334">
        <f ca="1">'TI8'!$S9</f>
        <v>13</v>
      </c>
    </row>
    <row r="10" spans="1:34" ht="18.75">
      <c r="A10" s="318">
        <v>6</v>
      </c>
      <c r="B10" s="339" t="s">
        <v>80</v>
      </c>
      <c r="C10" s="333">
        <f ca="1">'V6'!$R10</f>
        <v>9.8800000000000008</v>
      </c>
      <c r="D10" s="334">
        <f ca="1">'V6'!$S10</f>
        <v>8</v>
      </c>
      <c r="E10" s="333">
        <f ca="1">'V7'!$R10</f>
        <v>10.3</v>
      </c>
      <c r="F10" s="334">
        <f ca="1">'V7'!$S10</f>
        <v>12</v>
      </c>
      <c r="G10" s="333">
        <f ca="1">'V8'!$R10</f>
        <v>7.81</v>
      </c>
      <c r="H10" s="334">
        <f ca="1">'V8'!$S10</f>
        <v>8</v>
      </c>
      <c r="I10" s="333">
        <f ca="1">'A6'!$R10</f>
        <v>8.4</v>
      </c>
      <c r="J10" s="334">
        <f ca="1">'A6'!$S10</f>
        <v>11</v>
      </c>
      <c r="K10" s="333">
        <f ca="1">'A7'!$R10</f>
        <v>8.32</v>
      </c>
      <c r="L10" s="334">
        <f ca="1">'A7'!$S10</f>
        <v>12</v>
      </c>
      <c r="M10" s="333">
        <f ca="1">'A8'!$R10</f>
        <v>5.25</v>
      </c>
      <c r="N10" s="334">
        <f ca="1">'A8'!$S10</f>
        <v>16</v>
      </c>
      <c r="O10" s="333">
        <f ca="1">'T6'!$R10</f>
        <v>10.08</v>
      </c>
      <c r="P10" s="334">
        <f ca="1">'T6'!$S10</f>
        <v>5</v>
      </c>
      <c r="Q10" s="333">
        <f ca="1">'T7'!$R10</f>
        <v>9.1999999999999993</v>
      </c>
      <c r="R10" s="334">
        <f ca="1">'T7'!$S10</f>
        <v>5</v>
      </c>
      <c r="S10" s="333">
        <f ca="1">'T8'!$R10</f>
        <v>4.4400000000000004</v>
      </c>
      <c r="T10" s="334">
        <f ca="1">'T8'!$S10</f>
        <v>4</v>
      </c>
      <c r="U10" s="333">
        <f ca="1">'L7'!$R10</f>
        <v>8.1</v>
      </c>
      <c r="V10" s="334">
        <f ca="1">'L7'!$S10</f>
        <v>3</v>
      </c>
      <c r="W10" s="333">
        <f ca="1">'L8'!$R10</f>
        <v>12.63</v>
      </c>
      <c r="X10" s="334">
        <f ca="1">'L8'!$S10</f>
        <v>1</v>
      </c>
      <c r="Y10" s="333">
        <f ca="1">'H8'!$R10</f>
        <v>6.17</v>
      </c>
      <c r="Z10" s="334">
        <f ca="1">'H8'!$S10</f>
        <v>11</v>
      </c>
      <c r="AA10" s="333">
        <f ca="1">'SI8'!$R10</f>
        <v>5.14</v>
      </c>
      <c r="AB10" s="334">
        <f ca="1">'SI8'!$S10</f>
        <v>15</v>
      </c>
      <c r="AC10" s="333">
        <f ca="1">'D8'!$R10</f>
        <v>6.44</v>
      </c>
      <c r="AD10" s="334">
        <f ca="1">'D8'!$S10</f>
        <v>6</v>
      </c>
      <c r="AE10" s="333">
        <f ca="1">'SU8'!$R10</f>
        <v>4.75</v>
      </c>
      <c r="AF10" s="334">
        <f ca="1">'SU8'!$S10</f>
        <v>7</v>
      </c>
      <c r="AG10" s="333">
        <f ca="1">'TI8'!$R10</f>
        <v>17.25</v>
      </c>
      <c r="AH10" s="334">
        <f ca="1">'TI8'!$S10</f>
        <v>1</v>
      </c>
    </row>
    <row r="11" spans="1:34" ht="18.75">
      <c r="A11" s="318">
        <v>7</v>
      </c>
      <c r="B11" s="338" t="s">
        <v>167</v>
      </c>
      <c r="C11" s="333">
        <f ca="1">'V6'!$R11</f>
        <v>8.9499999999999993</v>
      </c>
      <c r="D11" s="334">
        <f ca="1">'V6'!$S11</f>
        <v>14</v>
      </c>
      <c r="E11" s="333">
        <f ca="1">'V7'!$R11</f>
        <v>12.38</v>
      </c>
      <c r="F11" s="334">
        <f ca="1">'V7'!$S11</f>
        <v>4</v>
      </c>
      <c r="G11" s="333">
        <f ca="1">'V8'!$R11</f>
        <v>10.83</v>
      </c>
      <c r="H11" s="334">
        <f ca="1">'V8'!$S11</f>
        <v>2</v>
      </c>
      <c r="I11" s="333">
        <f ca="1">'A6'!$R11</f>
        <v>13.5</v>
      </c>
      <c r="J11" s="334">
        <f ca="1">'A6'!$S11</f>
        <v>4</v>
      </c>
      <c r="K11" s="333">
        <f ca="1">'A7'!$R11</f>
        <v>15.58</v>
      </c>
      <c r="L11" s="334">
        <f ca="1">'A7'!$S11</f>
        <v>1</v>
      </c>
      <c r="M11" s="333">
        <f ca="1">'A8'!$R11</f>
        <v>10.7</v>
      </c>
      <c r="N11" s="334">
        <f ca="1">'A8'!$S11</f>
        <v>4</v>
      </c>
      <c r="O11" s="333">
        <f ca="1">'T6'!$R11</f>
        <v>8.4</v>
      </c>
      <c r="P11" s="334">
        <f ca="1">'T6'!$S11</f>
        <v>6</v>
      </c>
      <c r="Q11" s="333">
        <f ca="1">'T7'!$R11</f>
        <v>11.7</v>
      </c>
      <c r="R11" s="334">
        <f ca="1">'T7'!$S11</f>
        <v>1</v>
      </c>
      <c r="S11" s="333">
        <f ca="1">'T8'!$R11</f>
        <v>9.17</v>
      </c>
      <c r="T11" s="334">
        <f ca="1">'T8'!$S11</f>
        <v>2</v>
      </c>
      <c r="U11" s="333">
        <f ca="1">'L7'!$R11</f>
        <v>4.1900000000000004</v>
      </c>
      <c r="V11" s="334">
        <f ca="1">'L7'!$S11</f>
        <v>13</v>
      </c>
      <c r="W11" s="333">
        <f ca="1">'L8'!$R11</f>
        <v>11</v>
      </c>
      <c r="X11" s="334">
        <f ca="1">'L8'!$S11</f>
        <v>3</v>
      </c>
      <c r="Y11" s="333">
        <f ca="1">'H8'!$R11</f>
        <v>12.29</v>
      </c>
      <c r="Z11" s="334">
        <f ca="1">'H8'!$S11</f>
        <v>2</v>
      </c>
      <c r="AA11" s="333">
        <f ca="1">'SI8'!$R11</f>
        <v>10.98</v>
      </c>
      <c r="AB11" s="334">
        <f ca="1">'SI8'!$S11</f>
        <v>7</v>
      </c>
      <c r="AC11" s="333">
        <f ca="1">'D8'!$R11</f>
        <v>8.25</v>
      </c>
      <c r="AD11" s="334">
        <f ca="1">'D8'!$S11</f>
        <v>3</v>
      </c>
      <c r="AE11" s="333">
        <f ca="1">'SU8'!$R11</f>
        <v>4.42</v>
      </c>
      <c r="AF11" s="334">
        <f ca="1">'SU8'!$S11</f>
        <v>10</v>
      </c>
      <c r="AG11" s="333">
        <f ca="1">'TI8'!$R11</f>
        <v>5.88</v>
      </c>
      <c r="AH11" s="334">
        <f ca="1">'TI8'!$S11</f>
        <v>12</v>
      </c>
    </row>
    <row r="12" spans="1:34" ht="18.75">
      <c r="A12" s="318">
        <v>8</v>
      </c>
      <c r="B12" s="339" t="s">
        <v>58</v>
      </c>
      <c r="C12" s="333">
        <f ca="1">'V6'!$R12</f>
        <v>12</v>
      </c>
      <c r="D12" s="334">
        <f ca="1">'V6'!$S12</f>
        <v>4</v>
      </c>
      <c r="E12" s="333">
        <f ca="1">'V7'!$R12</f>
        <v>18.5</v>
      </c>
      <c r="F12" s="334">
        <f ca="1">'V7'!$S12</f>
        <v>1</v>
      </c>
      <c r="G12" s="333">
        <f ca="1">'V8'!$R12</f>
        <v>11.71</v>
      </c>
      <c r="H12" s="334">
        <f ca="1">'V8'!$S12</f>
        <v>1</v>
      </c>
      <c r="I12" s="333">
        <f ca="1">'A6'!$R12</f>
        <v>15.32</v>
      </c>
      <c r="J12" s="334">
        <f ca="1">'A6'!$S12</f>
        <v>1</v>
      </c>
      <c r="K12" s="333">
        <f ca="1">'A7'!$R12</f>
        <v>14.25</v>
      </c>
      <c r="L12" s="334">
        <f ca="1">'A7'!$S12</f>
        <v>4</v>
      </c>
      <c r="M12" s="333">
        <f ca="1">'A8'!$R12</f>
        <v>10</v>
      </c>
      <c r="N12" s="334">
        <f ca="1">'A8'!$S12</f>
        <v>6</v>
      </c>
      <c r="O12" s="333">
        <f ca="1">'T6'!$R12</f>
        <v>11.22</v>
      </c>
      <c r="P12" s="334">
        <f ca="1">'T6'!$S12</f>
        <v>4</v>
      </c>
      <c r="Q12" s="333">
        <f ca="1">'T7'!$R12</f>
        <v>9.75</v>
      </c>
      <c r="R12" s="334">
        <f ca="1">'T7'!$S12</f>
        <v>4</v>
      </c>
      <c r="S12" s="333">
        <f ca="1">'T8'!$R12</f>
        <v>3.75</v>
      </c>
      <c r="T12" s="334">
        <f ca="1">'T8'!$S12</f>
        <v>6</v>
      </c>
      <c r="U12" s="333">
        <f ca="1">'L7'!$R12</f>
        <v>5.96</v>
      </c>
      <c r="V12" s="334">
        <f ca="1">'L7'!$S12</f>
        <v>9</v>
      </c>
      <c r="W12" s="333">
        <f ca="1">'L8'!$R12</f>
        <v>6.46</v>
      </c>
      <c r="X12" s="334">
        <f ca="1">'L8'!$S12</f>
        <v>7</v>
      </c>
      <c r="Y12" s="333">
        <f ca="1">'H8'!$R12</f>
        <v>7.88</v>
      </c>
      <c r="Z12" s="334">
        <f ca="1">'H8'!$S12</f>
        <v>7</v>
      </c>
      <c r="AA12" s="333">
        <f ca="1">'SI8'!$R12</f>
        <v>10.07</v>
      </c>
      <c r="AB12" s="334">
        <f ca="1">'SI8'!$S12</f>
        <v>11</v>
      </c>
      <c r="AC12" s="333">
        <f ca="1">'D8'!$R12</f>
        <v>5.29</v>
      </c>
      <c r="AD12" s="334">
        <f ca="1">'D8'!$S12</f>
        <v>11</v>
      </c>
      <c r="AE12" s="333">
        <f ca="1">'SU8'!$R12</f>
        <v>8.5500000000000007</v>
      </c>
      <c r="AF12" s="334">
        <f ca="1">'SU8'!$S12</f>
        <v>1</v>
      </c>
      <c r="AG12" s="333">
        <f ca="1">'TI8'!$R12</f>
        <v>12.33</v>
      </c>
      <c r="AH12" s="334">
        <f ca="1">'TI8'!$S12</f>
        <v>4</v>
      </c>
    </row>
    <row r="13" spans="1:34" ht="18.75">
      <c r="A13" s="318">
        <v>9</v>
      </c>
      <c r="B13" s="339" t="s">
        <v>37</v>
      </c>
      <c r="C13" s="333">
        <f ca="1">'V6'!$R13</f>
        <v>13.1</v>
      </c>
      <c r="D13" s="334">
        <f ca="1">'V6'!$S13</f>
        <v>2</v>
      </c>
      <c r="E13" s="333">
        <f ca="1">'V7'!$R13</f>
        <v>15.2</v>
      </c>
      <c r="F13" s="334">
        <f ca="1">'V7'!$S13</f>
        <v>2</v>
      </c>
      <c r="G13" s="333">
        <f ca="1">'V8'!$R13</f>
        <v>10.5</v>
      </c>
      <c r="H13" s="334">
        <f ca="1">'V8'!$S13</f>
        <v>3</v>
      </c>
      <c r="I13" s="333">
        <f ca="1">'A6'!$R13</f>
        <v>13.89</v>
      </c>
      <c r="J13" s="334">
        <f ca="1">'A6'!$S13</f>
        <v>3</v>
      </c>
      <c r="K13" s="333">
        <f ca="1">'A7'!$R13</f>
        <v>15.13</v>
      </c>
      <c r="L13" s="334">
        <f ca="1">'A7'!$S13</f>
        <v>2</v>
      </c>
      <c r="M13" s="333">
        <f ca="1">'A8'!$R13</f>
        <v>11.82</v>
      </c>
      <c r="N13" s="334">
        <f ca="1">'A8'!$S13</f>
        <v>2</v>
      </c>
      <c r="O13" s="333">
        <f ca="1">'T6'!$R13</f>
        <v>12.55</v>
      </c>
      <c r="P13" s="334">
        <f ca="1">'T6'!$S13</f>
        <v>3</v>
      </c>
      <c r="Q13" s="333">
        <f ca="1">'T7'!$R13</f>
        <v>11.68</v>
      </c>
      <c r="R13" s="334">
        <f ca="1">'T7'!$S13</f>
        <v>2</v>
      </c>
      <c r="S13" s="333">
        <f ca="1">'T8'!$R13</f>
        <v>1.65</v>
      </c>
      <c r="T13" s="334">
        <f ca="1">'T8'!$S13</f>
        <v>14</v>
      </c>
      <c r="U13" s="333">
        <f ca="1">'L7'!$R13</f>
        <v>7.18</v>
      </c>
      <c r="V13" s="334">
        <f ca="1">'L7'!$S13</f>
        <v>4</v>
      </c>
      <c r="W13" s="333">
        <f ca="1">'L8'!$R13</f>
        <v>9.31</v>
      </c>
      <c r="X13" s="334">
        <f ca="1">'L8'!$S13</f>
        <v>4</v>
      </c>
      <c r="Y13" s="333">
        <f ca="1">'H8'!$R13</f>
        <v>9.56</v>
      </c>
      <c r="Z13" s="334">
        <f ca="1">'H8'!$S13</f>
        <v>3</v>
      </c>
      <c r="AA13" s="333">
        <f ca="1">'SI8'!$R13</f>
        <v>5.21</v>
      </c>
      <c r="AB13" s="334">
        <f ca="1">'SI8'!$S13</f>
        <v>14</v>
      </c>
      <c r="AC13" s="333">
        <f ca="1">'D8'!$R13</f>
        <v>7.56</v>
      </c>
      <c r="AD13" s="334">
        <f ca="1">'D8'!$S13</f>
        <v>4</v>
      </c>
      <c r="AE13" s="333">
        <f ca="1">'SU8'!$R13</f>
        <v>5.7</v>
      </c>
      <c r="AF13" s="334">
        <f ca="1">'SU8'!$S13</f>
        <v>4</v>
      </c>
      <c r="AG13" s="333">
        <f ca="1">'TI8'!$R13</f>
        <v>8.1300000000000008</v>
      </c>
      <c r="AH13" s="334">
        <f ca="1">'TI8'!$S13</f>
        <v>9</v>
      </c>
    </row>
    <row r="14" spans="1:34" ht="18.75">
      <c r="A14" s="318">
        <v>10</v>
      </c>
      <c r="B14" s="338" t="s">
        <v>105</v>
      </c>
      <c r="C14" s="333">
        <f ca="1">'V6'!$R14</f>
        <v>9.68</v>
      </c>
      <c r="D14" s="334">
        <f ca="1">'V6'!$S14</f>
        <v>9</v>
      </c>
      <c r="E14" s="333">
        <f ca="1">'V7'!$R14</f>
        <v>12</v>
      </c>
      <c r="F14" s="334">
        <f ca="1">'V7'!$S14</f>
        <v>5</v>
      </c>
      <c r="G14" s="333">
        <f ca="1">'V8'!$R14</f>
        <v>8.61</v>
      </c>
      <c r="H14" s="334">
        <f ca="1">'V8'!$S14</f>
        <v>7</v>
      </c>
      <c r="I14" s="333">
        <f ca="1">'A6'!$R14</f>
        <v>14.32</v>
      </c>
      <c r="J14" s="334">
        <f ca="1">'A6'!$S14</f>
        <v>2</v>
      </c>
      <c r="K14" s="333">
        <f ca="1">'A7'!$R14</f>
        <v>14.71</v>
      </c>
      <c r="L14" s="334">
        <f ca="1">'A7'!$S14</f>
        <v>3</v>
      </c>
      <c r="M14" s="333">
        <f ca="1">'A8'!$R14</f>
        <v>13.6</v>
      </c>
      <c r="N14" s="334">
        <f ca="1">'A8'!$S14</f>
        <v>1</v>
      </c>
      <c r="O14" s="333">
        <f ca="1">'T6'!$R14</f>
        <v>14.93</v>
      </c>
      <c r="P14" s="334">
        <f ca="1">'T6'!$S14</f>
        <v>1</v>
      </c>
      <c r="Q14" s="333">
        <f ca="1">'T7'!$R14</f>
        <v>11.57</v>
      </c>
      <c r="R14" s="334">
        <f ca="1">'T7'!$S14</f>
        <v>3</v>
      </c>
      <c r="S14" s="333">
        <f ca="1">'T8'!$R14</f>
        <v>9.57</v>
      </c>
      <c r="T14" s="334">
        <f ca="1">'T8'!$S14</f>
        <v>1</v>
      </c>
      <c r="U14" s="333">
        <f ca="1">'L7'!$R14</f>
        <v>6.46</v>
      </c>
      <c r="V14" s="334">
        <f ca="1">'L7'!$S14</f>
        <v>8</v>
      </c>
      <c r="W14" s="333">
        <f ca="1">'L8'!$R14</f>
        <v>11.17</v>
      </c>
      <c r="X14" s="334">
        <f ca="1">'L8'!$S14</f>
        <v>2</v>
      </c>
      <c r="Y14" s="333">
        <f ca="1">'H8'!$R14</f>
        <v>7.63</v>
      </c>
      <c r="Z14" s="334">
        <f ca="1">'H8'!$S14</f>
        <v>8</v>
      </c>
      <c r="AA14" s="333">
        <f ca="1">'SI8'!$R14</f>
        <v>10.33</v>
      </c>
      <c r="AB14" s="334">
        <f ca="1">'SI8'!$S14</f>
        <v>9</v>
      </c>
      <c r="AC14" s="333">
        <f ca="1">'D8'!$R14</f>
        <v>6.18</v>
      </c>
      <c r="AD14" s="334">
        <f ca="1">'D8'!$S14</f>
        <v>8</v>
      </c>
      <c r="AE14" s="333">
        <f ca="1">'SU8'!$R14</f>
        <v>4.75</v>
      </c>
      <c r="AF14" s="334">
        <f ca="1">'SU8'!$S14</f>
        <v>7</v>
      </c>
      <c r="AG14" s="333">
        <f ca="1">'TI8'!$R14</f>
        <v>13.17</v>
      </c>
      <c r="AH14" s="334">
        <f ca="1">'TI8'!$S14</f>
        <v>3</v>
      </c>
    </row>
    <row r="15" spans="1:34" ht="18.75">
      <c r="A15" s="318">
        <v>11</v>
      </c>
      <c r="B15" s="338" t="s">
        <v>117</v>
      </c>
      <c r="C15" s="333">
        <f ca="1">'V6'!$R15</f>
        <v>9.25</v>
      </c>
      <c r="D15" s="334">
        <f ca="1">'V6'!$S15</f>
        <v>11</v>
      </c>
      <c r="E15" s="333">
        <f ca="1">'V7'!$R15</f>
        <v>10.5</v>
      </c>
      <c r="F15" s="334">
        <f ca="1">'V7'!$S15</f>
        <v>9</v>
      </c>
      <c r="G15" s="333">
        <f ca="1">'V8'!$R15</f>
        <v>7.5</v>
      </c>
      <c r="H15" s="334">
        <f ca="1">'V8'!$S15</f>
        <v>9</v>
      </c>
      <c r="I15" s="333">
        <f ca="1">'A6'!$R15</f>
        <v>7.7</v>
      </c>
      <c r="J15" s="334">
        <f ca="1">'A6'!$S15</f>
        <v>14</v>
      </c>
      <c r="K15" s="333">
        <f ca="1">'A7'!$R15</f>
        <v>8.57</v>
      </c>
      <c r="L15" s="334">
        <f ca="1">'A7'!$S15</f>
        <v>11</v>
      </c>
      <c r="M15" s="333">
        <f ca="1">'A8'!$R15</f>
        <v>6.8</v>
      </c>
      <c r="N15" s="334">
        <f ca="1">'A8'!$S15</f>
        <v>11</v>
      </c>
      <c r="O15" s="333">
        <f ca="1">'T6'!$R15</f>
        <v>1.58</v>
      </c>
      <c r="P15" s="334">
        <f ca="1">'T6'!$S15</f>
        <v>17</v>
      </c>
      <c r="Q15" s="333">
        <f ca="1">'T7'!$R15</f>
        <v>3.25</v>
      </c>
      <c r="R15" s="334">
        <f ca="1">'T7'!$S15</f>
        <v>11</v>
      </c>
      <c r="S15" s="333">
        <f ca="1">'T8'!$R15</f>
        <v>2.83</v>
      </c>
      <c r="T15" s="334">
        <f ca="1">'T8'!$S15</f>
        <v>10</v>
      </c>
      <c r="U15" s="333">
        <f ca="1">'L7'!$R15</f>
        <v>8.83</v>
      </c>
      <c r="V15" s="334">
        <f ca="1">'L7'!$S15</f>
        <v>1</v>
      </c>
      <c r="W15" s="333">
        <f ca="1">'L8'!$R15</f>
        <v>6.63</v>
      </c>
      <c r="X15" s="334">
        <f ca="1">'L8'!$S15</f>
        <v>6</v>
      </c>
      <c r="Y15" s="333">
        <f ca="1">'H8'!$R15</f>
        <v>8.52</v>
      </c>
      <c r="Z15" s="334">
        <f ca="1">'H8'!$S15</f>
        <v>5</v>
      </c>
      <c r="AA15" s="333">
        <f ca="1">'SI8'!$R15</f>
        <v>13.28</v>
      </c>
      <c r="AB15" s="334">
        <f ca="1">'SI8'!$S15</f>
        <v>2</v>
      </c>
      <c r="AC15" s="333">
        <f ca="1">'D8'!$R15</f>
        <v>6.63</v>
      </c>
      <c r="AD15" s="334">
        <f ca="1">'D8'!$S15</f>
        <v>5</v>
      </c>
      <c r="AE15" s="333">
        <f ca="1">'SU8'!$R15</f>
        <v>7</v>
      </c>
      <c r="AF15" s="334">
        <f ca="1">'SU8'!$S15</f>
        <v>2</v>
      </c>
      <c r="AG15" s="333">
        <f ca="1">'TI8'!$R15</f>
        <v>17.25</v>
      </c>
      <c r="AH15" s="334">
        <f ca="1">'TI8'!$S15</f>
        <v>1</v>
      </c>
    </row>
    <row r="16" spans="1:34" ht="18.75">
      <c r="A16" s="318">
        <v>12</v>
      </c>
      <c r="B16" s="338" t="s">
        <v>100</v>
      </c>
      <c r="C16" s="333">
        <f ca="1">'V6'!$R16</f>
        <v>10.67</v>
      </c>
      <c r="D16" s="334">
        <f ca="1">'V6'!$S16</f>
        <v>6</v>
      </c>
      <c r="E16" s="333">
        <f ca="1">'V7'!$R16</f>
        <v>9</v>
      </c>
      <c r="F16" s="334">
        <f ca="1">'V7'!$S16</f>
        <v>15</v>
      </c>
      <c r="G16" s="333">
        <f ca="1">'V8'!$R16</f>
        <v>7.25</v>
      </c>
      <c r="H16" s="334">
        <f ca="1">'V8'!$S16</f>
        <v>10</v>
      </c>
      <c r="I16" s="333">
        <f ca="1">'A6'!$R16</f>
        <v>10.95</v>
      </c>
      <c r="J16" s="334">
        <f ca="1">'A6'!$S16</f>
        <v>8</v>
      </c>
      <c r="K16" s="333">
        <f ca="1">'A7'!$R16</f>
        <v>13.65</v>
      </c>
      <c r="L16" s="334">
        <f ca="1">'A7'!$S16</f>
        <v>5</v>
      </c>
      <c r="M16" s="333">
        <f ca="1">'A8'!$R16</f>
        <v>7.75</v>
      </c>
      <c r="N16" s="334">
        <f ca="1">'A8'!$S16</f>
        <v>7</v>
      </c>
      <c r="O16" s="333">
        <f ca="1">'T6'!$R16</f>
        <v>4.33</v>
      </c>
      <c r="P16" s="334">
        <f ca="1">'T6'!$S16</f>
        <v>11</v>
      </c>
      <c r="Q16" s="333">
        <f ca="1">'T7'!$R16</f>
        <v>4.88</v>
      </c>
      <c r="R16" s="334">
        <f ca="1">'T7'!$S16</f>
        <v>8</v>
      </c>
      <c r="S16" s="333">
        <f ca="1">'T8'!$R16</f>
        <v>2.5</v>
      </c>
      <c r="T16" s="334">
        <f ca="1">'T8'!$S16</f>
        <v>11</v>
      </c>
      <c r="U16" s="333">
        <f ca="1">'L7'!$R16</f>
        <v>3</v>
      </c>
      <c r="V16" s="334">
        <f ca="1">'L7'!$S16</f>
        <v>15</v>
      </c>
      <c r="W16" s="333">
        <f ca="1">'L8'!$R16</f>
        <v>3.13</v>
      </c>
      <c r="X16" s="334">
        <f ca="1">'L8'!$S16</f>
        <v>14</v>
      </c>
      <c r="Y16" s="333">
        <f ca="1">'H8'!$R16</f>
        <v>5.3</v>
      </c>
      <c r="Z16" s="334">
        <f ca="1">'H8'!$S16</f>
        <v>14</v>
      </c>
      <c r="AA16" s="333">
        <f ca="1">'SI8'!$R16</f>
        <v>12.53</v>
      </c>
      <c r="AB16" s="334">
        <f ca="1">'SI8'!$S16</f>
        <v>3</v>
      </c>
      <c r="AC16" s="333">
        <f ca="1">'D8'!$R16</f>
        <v>5.63</v>
      </c>
      <c r="AD16" s="334">
        <f ca="1">'D8'!$S16</f>
        <v>9</v>
      </c>
      <c r="AE16" s="333">
        <f ca="1">'SU8'!$R16</f>
        <v>5</v>
      </c>
      <c r="AF16" s="334">
        <f ca="1">'SU8'!$S16</f>
        <v>6</v>
      </c>
      <c r="AG16" s="333">
        <f ca="1">'TI8'!$R16</f>
        <v>9.8800000000000008</v>
      </c>
      <c r="AH16" s="334">
        <f ca="1">'TI8'!$S16</f>
        <v>8</v>
      </c>
    </row>
    <row r="17" spans="1:34" ht="18.75">
      <c r="A17" s="318">
        <v>13</v>
      </c>
      <c r="B17" s="339" t="s">
        <v>32</v>
      </c>
      <c r="C17" s="333">
        <f ca="1">'V6'!$R17</f>
        <v>15.42</v>
      </c>
      <c r="D17" s="334">
        <f ca="1">'V6'!$S17</f>
        <v>1</v>
      </c>
      <c r="E17" s="333">
        <f ca="1">'V7'!$R17</f>
        <v>9.3800000000000008</v>
      </c>
      <c r="F17" s="334">
        <f ca="1">'V7'!$S17</f>
        <v>13</v>
      </c>
      <c r="G17" s="333">
        <f ca="1">'V8'!$R17</f>
        <v>7.08</v>
      </c>
      <c r="H17" s="334">
        <f ca="1">'V8'!$S17</f>
        <v>12</v>
      </c>
      <c r="I17" s="333">
        <f ca="1">'A6'!$R17</f>
        <v>8.32</v>
      </c>
      <c r="J17" s="334">
        <f ca="1">'A6'!$S17</f>
        <v>12</v>
      </c>
      <c r="K17" s="333">
        <f ca="1">'A7'!$R17</f>
        <v>9.3800000000000008</v>
      </c>
      <c r="L17" s="334">
        <f ca="1">'A7'!$S17</f>
        <v>9</v>
      </c>
      <c r="M17" s="333">
        <f ca="1">'A8'!$R17</f>
        <v>6.37</v>
      </c>
      <c r="N17" s="334">
        <f ca="1">'A8'!$S17</f>
        <v>13</v>
      </c>
      <c r="O17" s="333">
        <f ca="1">'T6'!$R17</f>
        <v>5.75</v>
      </c>
      <c r="P17" s="334">
        <f ca="1">'T6'!$S17</f>
        <v>9</v>
      </c>
      <c r="Q17" s="333">
        <f ca="1">'T7'!$R17</f>
        <v>5.5</v>
      </c>
      <c r="R17" s="334">
        <f ca="1">'T7'!$S17</f>
        <v>6</v>
      </c>
      <c r="S17" s="333">
        <f ca="1">'T8'!$R17</f>
        <v>0.08</v>
      </c>
      <c r="T17" s="334">
        <f ca="1">'T8'!$S17</f>
        <v>16</v>
      </c>
      <c r="U17" s="333">
        <f ca="1">'L7'!$R17</f>
        <v>5.88</v>
      </c>
      <c r="V17" s="334">
        <f ca="1">'L7'!$S17</f>
        <v>10</v>
      </c>
      <c r="W17" s="333">
        <f ca="1">'L8'!$R17</f>
        <v>8.17</v>
      </c>
      <c r="X17" s="334">
        <f ca="1">'L8'!$S17</f>
        <v>5</v>
      </c>
      <c r="Y17" s="333">
        <f ca="1">'H8'!$R17</f>
        <v>4.71</v>
      </c>
      <c r="Z17" s="334">
        <f ca="1">'H8'!$S17</f>
        <v>15</v>
      </c>
      <c r="AA17" s="333">
        <f ca="1">'SI8'!$R17</f>
        <v>13.87</v>
      </c>
      <c r="AB17" s="334">
        <f ca="1">'SI8'!$S17</f>
        <v>1</v>
      </c>
      <c r="AC17" s="333">
        <f ca="1">'D8'!$R17</f>
        <v>3.92</v>
      </c>
      <c r="AD17" s="334">
        <f ca="1">'D8'!$S17</f>
        <v>13</v>
      </c>
      <c r="AE17" s="333">
        <f ca="1">'SU8'!$R17</f>
        <v>4.25</v>
      </c>
      <c r="AF17" s="334">
        <f ca="1">'SU8'!$S17</f>
        <v>11</v>
      </c>
      <c r="AG17" s="333">
        <f ca="1">'TI8'!$R17</f>
        <v>11.38</v>
      </c>
      <c r="AH17" s="334">
        <f ca="1">'TI8'!$S17</f>
        <v>6</v>
      </c>
    </row>
    <row r="18" spans="1:34" ht="18.75">
      <c r="A18" s="318">
        <v>14</v>
      </c>
      <c r="B18" s="338" t="s">
        <v>172</v>
      </c>
      <c r="C18" s="333">
        <f ca="1">'V6'!$R18</f>
        <v>9.1300000000000008</v>
      </c>
      <c r="D18" s="334">
        <f ca="1">'V6'!$S18</f>
        <v>12</v>
      </c>
      <c r="E18" s="333">
        <f ca="1">'V7'!$R18</f>
        <v>10.5</v>
      </c>
      <c r="F18" s="334">
        <f ca="1">'V7'!$S18</f>
        <v>9</v>
      </c>
      <c r="G18" s="333">
        <f ca="1">'V8'!$R18</f>
        <v>8.6300000000000008</v>
      </c>
      <c r="H18" s="334">
        <f ca="1">'V8'!$S18</f>
        <v>6</v>
      </c>
      <c r="I18" s="333">
        <f ca="1">'A6'!$R18</f>
        <v>9.08</v>
      </c>
      <c r="J18" s="334">
        <f ca="1">'A6'!$S18</f>
        <v>10</v>
      </c>
      <c r="K18" s="333">
        <f ca="1">'A7'!$R18</f>
        <v>9.6999999999999993</v>
      </c>
      <c r="L18" s="334">
        <f ca="1">'A7'!$S18</f>
        <v>7</v>
      </c>
      <c r="M18" s="333">
        <f ca="1">'A8'!$R18</f>
        <v>6</v>
      </c>
      <c r="N18" s="334">
        <f ca="1">'A8'!$S18</f>
        <v>15</v>
      </c>
      <c r="O18" s="333">
        <f ca="1">'T6'!$R18</f>
        <v>2.25</v>
      </c>
      <c r="P18" s="334">
        <f ca="1">'T6'!$S18</f>
        <v>15</v>
      </c>
      <c r="Q18" s="333">
        <f ca="1">'T7'!$R18</f>
        <v>1.33</v>
      </c>
      <c r="R18" s="334">
        <f ca="1">'T7'!$S18</f>
        <v>13</v>
      </c>
      <c r="S18" s="333">
        <f ca="1">'T8'!$R18</f>
        <v>3</v>
      </c>
      <c r="T18" s="334">
        <f ca="1">'T8'!$S18</f>
        <v>8</v>
      </c>
      <c r="U18" s="333">
        <f ca="1">'L7'!$R18</f>
        <v>5.5</v>
      </c>
      <c r="V18" s="334">
        <f ca="1">'L7'!$S18</f>
        <v>12</v>
      </c>
      <c r="W18" s="333">
        <f ca="1">'L8'!$R18</f>
        <v>5.88</v>
      </c>
      <c r="X18" s="334">
        <f ca="1">'L8'!$S18</f>
        <v>9</v>
      </c>
      <c r="Y18" s="333">
        <f ca="1">'H8'!$R18</f>
        <v>8.57</v>
      </c>
      <c r="Z18" s="334">
        <f ca="1">'H8'!$S18</f>
        <v>4</v>
      </c>
      <c r="AA18" s="333">
        <f ca="1">'SI8'!$R18</f>
        <v>10.08</v>
      </c>
      <c r="AB18" s="334">
        <f ca="1">'SI8'!$S18</f>
        <v>10</v>
      </c>
      <c r="AC18" s="333">
        <f ca="1">'D8'!$R18</f>
        <v>5.63</v>
      </c>
      <c r="AD18" s="334">
        <f ca="1">'D8'!$S18</f>
        <v>9</v>
      </c>
      <c r="AE18" s="333">
        <f ca="1">'SU8'!$R18</f>
        <v>3.88</v>
      </c>
      <c r="AF18" s="334">
        <f ca="1">'SU8'!$S18</f>
        <v>12</v>
      </c>
      <c r="AG18" s="333">
        <f ca="1">'TI8'!$R18</f>
        <v>6.63</v>
      </c>
      <c r="AH18" s="334">
        <f ca="1">'TI8'!$S18</f>
        <v>10</v>
      </c>
    </row>
    <row r="19" spans="1:34" ht="18.75">
      <c r="A19" s="318">
        <v>15</v>
      </c>
      <c r="B19" s="338" t="s">
        <v>133</v>
      </c>
      <c r="C19" s="333">
        <f ca="1">'V6'!$R19</f>
        <v>9</v>
      </c>
      <c r="D19" s="334">
        <f ca="1">'V6'!$S19</f>
        <v>13</v>
      </c>
      <c r="E19" s="333">
        <f ca="1">'V7'!$R19</f>
        <v>8.75</v>
      </c>
      <c r="F19" s="334">
        <f ca="1">'V7'!$S19</f>
        <v>16</v>
      </c>
      <c r="G19" s="333">
        <f ca="1">'V8'!$R19</f>
        <v>9.1300000000000008</v>
      </c>
      <c r="H19" s="334">
        <f ca="1">'V8'!$S19</f>
        <v>4</v>
      </c>
      <c r="I19" s="333">
        <f ca="1">'A6'!$R19</f>
        <v>11.1</v>
      </c>
      <c r="J19" s="334">
        <f ca="1">'A6'!$S19</f>
        <v>7</v>
      </c>
      <c r="K19" s="333">
        <f ca="1">'A7'!$R19</f>
        <v>9.6999999999999993</v>
      </c>
      <c r="L19" s="334">
        <f ca="1">'A7'!$S19</f>
        <v>7</v>
      </c>
      <c r="M19" s="333">
        <f ca="1">'A8'!$R19</f>
        <v>7.5</v>
      </c>
      <c r="N19" s="334">
        <f ca="1">'A8'!$S19</f>
        <v>10</v>
      </c>
      <c r="O19" s="333">
        <f ca="1">'T6'!$R19</f>
        <v>2.63</v>
      </c>
      <c r="P19" s="334">
        <f ca="1">'T6'!$S19</f>
        <v>14</v>
      </c>
      <c r="Q19" s="333">
        <f ca="1">'T7'!$R19</f>
        <v>1</v>
      </c>
      <c r="R19" s="334">
        <f ca="1">'T7'!$S19</f>
        <v>15</v>
      </c>
      <c r="S19" s="333">
        <f ca="1">'T8'!$R19</f>
        <v>0.75</v>
      </c>
      <c r="T19" s="334">
        <f ca="1">'T8'!$S19</f>
        <v>15</v>
      </c>
      <c r="U19" s="333">
        <f ca="1">'L7'!$R19</f>
        <v>7</v>
      </c>
      <c r="V19" s="334">
        <f ca="1">'L7'!$S19</f>
        <v>5</v>
      </c>
      <c r="W19" s="333">
        <f ca="1">'L8'!$R19</f>
        <v>3.13</v>
      </c>
      <c r="X19" s="334">
        <f ca="1">'L8'!$S19</f>
        <v>14</v>
      </c>
      <c r="Y19" s="333">
        <f ca="1">'H8'!$R19</f>
        <v>8</v>
      </c>
      <c r="Z19" s="334">
        <f ca="1">'H8'!$S19</f>
        <v>6</v>
      </c>
      <c r="AA19" s="333">
        <f ca="1">'SI8'!$R19</f>
        <v>8.48</v>
      </c>
      <c r="AB19" s="334">
        <f ca="1">'SI8'!$S19</f>
        <v>13</v>
      </c>
      <c r="AC19" s="333">
        <f ca="1">'D8'!$R19</f>
        <v>9.25</v>
      </c>
      <c r="AD19" s="334">
        <f ca="1">'D8'!$S19</f>
        <v>1</v>
      </c>
      <c r="AE19" s="333">
        <f ca="1">'SU8'!$R19</f>
        <v>6.75</v>
      </c>
      <c r="AF19" s="334">
        <f ca="1">'SU8'!$S19</f>
        <v>3</v>
      </c>
      <c r="AG19" s="333">
        <f ca="1">'TI8'!$R19</f>
        <v>11.75</v>
      </c>
      <c r="AH19" s="334">
        <f ca="1">'TI8'!$S19</f>
        <v>5</v>
      </c>
    </row>
    <row r="20" spans="1:34" ht="18.75">
      <c r="A20" s="318">
        <v>16</v>
      </c>
      <c r="B20" s="339" t="s">
        <v>54</v>
      </c>
      <c r="C20" s="333">
        <f ca="1">'V6'!$R20</f>
        <v>12.25</v>
      </c>
      <c r="D20" s="334">
        <f ca="1">'V6'!$S20</f>
        <v>3</v>
      </c>
      <c r="E20" s="333">
        <f ca="1">'V7'!$R20</f>
        <v>13.75</v>
      </c>
      <c r="F20" s="334">
        <f ca="1">'V7'!$S20</f>
        <v>3</v>
      </c>
      <c r="G20" s="333">
        <f ca="1">'V8'!$R20</f>
        <v>6.88</v>
      </c>
      <c r="H20" s="334">
        <f ca="1">'V8'!$S20</f>
        <v>13</v>
      </c>
      <c r="I20" s="333">
        <f ca="1">'A6'!$R20</f>
        <v>5</v>
      </c>
      <c r="J20" s="334">
        <f ca="1">'A6'!$S20</f>
        <v>17</v>
      </c>
      <c r="K20" s="333">
        <f ca="1">'A7'!$R20</f>
        <v>7.3</v>
      </c>
      <c r="L20" s="334">
        <f ca="1">'A7'!$S20</f>
        <v>15</v>
      </c>
      <c r="M20" s="333">
        <f ca="1">'A8'!$R20</f>
        <v>6.4</v>
      </c>
      <c r="N20" s="334">
        <f ca="1">'A8'!$S20</f>
        <v>12</v>
      </c>
      <c r="O20" s="333">
        <f ca="1">'T6'!$R20</f>
        <v>7.13</v>
      </c>
      <c r="P20" s="334">
        <f ca="1">'T6'!$S20</f>
        <v>8</v>
      </c>
      <c r="Q20" s="333">
        <f ca="1">'T7'!$R20</f>
        <v>3.5</v>
      </c>
      <c r="R20" s="334">
        <f ca="1">'T7'!$S20</f>
        <v>10</v>
      </c>
      <c r="S20" s="333">
        <f ca="1">'T8'!$R20</f>
        <v>2.5</v>
      </c>
      <c r="T20" s="334">
        <f ca="1">'T8'!$S20</f>
        <v>11</v>
      </c>
      <c r="U20" s="333">
        <f ca="1">'L7'!$R20</f>
        <v>8.6300000000000008</v>
      </c>
      <c r="V20" s="334">
        <f ca="1">'L7'!$S20</f>
        <v>2</v>
      </c>
      <c r="W20" s="333">
        <f ca="1">'L8'!$R20</f>
        <v>5.5</v>
      </c>
      <c r="X20" s="334">
        <f ca="1">'L8'!$S20</f>
        <v>10</v>
      </c>
      <c r="Y20" s="333">
        <f ca="1">'H8'!$R20</f>
        <v>4.57</v>
      </c>
      <c r="Z20" s="334">
        <f ca="1">'H8'!$S20</f>
        <v>16</v>
      </c>
      <c r="AA20" s="333">
        <f ca="1">'SI8'!$R20</f>
        <v>8.73</v>
      </c>
      <c r="AB20" s="334">
        <f ca="1">'SI8'!$S20</f>
        <v>12</v>
      </c>
      <c r="AC20" s="333">
        <f ca="1">'D8'!$R20</f>
        <v>2.88</v>
      </c>
      <c r="AD20" s="334">
        <f ca="1">'D8'!$S20</f>
        <v>16</v>
      </c>
      <c r="AE20" s="333">
        <f ca="1">'SU8'!$R20</f>
        <v>2</v>
      </c>
      <c r="AF20" s="334">
        <f ca="1">'SU8'!$S20</f>
        <v>16</v>
      </c>
      <c r="AG20" s="333">
        <f ca="1">'TI8'!$R20</f>
        <v>10.25</v>
      </c>
      <c r="AH20" s="334">
        <f ca="1">'TI8'!$S20</f>
        <v>7</v>
      </c>
    </row>
    <row r="21" spans="1:34" ht="18.75">
      <c r="A21" s="319">
        <v>17</v>
      </c>
      <c r="B21" s="340" t="s">
        <v>122</v>
      </c>
      <c r="C21" s="335">
        <f ca="1">'V6'!$R21</f>
        <v>10.75</v>
      </c>
      <c r="D21" s="336">
        <f ca="1">'V6'!$S21</f>
        <v>5</v>
      </c>
      <c r="E21" s="335">
        <f ca="1">'V7'!$R21</f>
        <v>6.5</v>
      </c>
      <c r="F21" s="336">
        <f ca="1">'V7'!$S21</f>
        <v>17</v>
      </c>
      <c r="G21" s="335">
        <f ca="1">'V8'!$R21</f>
        <v>7.25</v>
      </c>
      <c r="H21" s="336">
        <f ca="1">'V8'!$S21</f>
        <v>10</v>
      </c>
      <c r="I21" s="335">
        <f ca="1">'A6'!$R21</f>
        <v>8.1</v>
      </c>
      <c r="J21" s="336">
        <f ca="1">'A6'!$S21</f>
        <v>13</v>
      </c>
      <c r="K21" s="335">
        <f ca="1">'A7'!$R21</f>
        <v>7.8</v>
      </c>
      <c r="L21" s="336">
        <f ca="1">'A7'!$S21</f>
        <v>14</v>
      </c>
      <c r="M21" s="335">
        <f ca="1">'A8'!$R21</f>
        <v>10.6</v>
      </c>
      <c r="N21" s="336">
        <f ca="1">'A8'!$S21</f>
        <v>5</v>
      </c>
      <c r="O21" s="335">
        <f ca="1">'T6'!$R21</f>
        <v>13</v>
      </c>
      <c r="P21" s="336">
        <f ca="1">'T6'!$S21</f>
        <v>2</v>
      </c>
      <c r="Q21" s="335">
        <f ca="1">'T7'!$R21</f>
        <v>1</v>
      </c>
      <c r="R21" s="336">
        <f ca="1">'T7'!$S21</f>
        <v>15</v>
      </c>
      <c r="S21" s="335">
        <f ca="1">'T8'!$R21</f>
        <v>8.75</v>
      </c>
      <c r="T21" s="336">
        <f ca="1">'T8'!$S21</f>
        <v>3</v>
      </c>
      <c r="U21" s="335">
        <f ca="1">'L7'!$R21</f>
        <v>7</v>
      </c>
      <c r="V21" s="336">
        <f ca="1">'L7'!$S21</f>
        <v>5</v>
      </c>
      <c r="W21" s="335">
        <f ca="1">'L8'!$R21</f>
        <v>4.5</v>
      </c>
      <c r="X21" s="336">
        <f ca="1">'L8'!$S21</f>
        <v>11</v>
      </c>
      <c r="Y21" s="335">
        <f ca="1">'H8'!$R21</f>
        <v>13.13</v>
      </c>
      <c r="Z21" s="336">
        <f ca="1">'H8'!$S21</f>
        <v>1</v>
      </c>
      <c r="AA21" s="335">
        <f ca="1">'SI8'!$R21</f>
        <v>12.5</v>
      </c>
      <c r="AB21" s="336">
        <f ca="1">'SI8'!$S21</f>
        <v>4</v>
      </c>
      <c r="AC21" s="335">
        <f ca="1">'D8'!$R21</f>
        <v>3.75</v>
      </c>
      <c r="AD21" s="336">
        <f ca="1">'D8'!$S21</f>
        <v>14</v>
      </c>
      <c r="AE21" s="335">
        <f ca="1">'SU8'!$R21</f>
        <v>4.75</v>
      </c>
      <c r="AF21" s="336">
        <f ca="1">'SU8'!$S21</f>
        <v>7</v>
      </c>
      <c r="AG21" s="335">
        <f ca="1">'TI8'!$R21</f>
        <v>6</v>
      </c>
      <c r="AH21" s="336">
        <f ca="1">'TI8'!$S21</f>
        <v>11</v>
      </c>
    </row>
  </sheetData>
  <sheetProtection password="CFEC" sheet="1" objects="1" scenarios="1"/>
  <mergeCells count="19">
    <mergeCell ref="B1:AH1"/>
    <mergeCell ref="U3:V3"/>
    <mergeCell ref="W3:X3"/>
    <mergeCell ref="Y3:Z3"/>
    <mergeCell ref="AA3:AB3"/>
    <mergeCell ref="AC3:AD3"/>
    <mergeCell ref="AE3:AF3"/>
    <mergeCell ref="I3:J3"/>
    <mergeCell ref="S3:T3"/>
    <mergeCell ref="K3:L3"/>
    <mergeCell ref="AG3:AH3"/>
    <mergeCell ref="A3:A4"/>
    <mergeCell ref="B3:B4"/>
    <mergeCell ref="C3:D3"/>
    <mergeCell ref="E3:F3"/>
    <mergeCell ref="M3:N3"/>
    <mergeCell ref="O3:P3"/>
    <mergeCell ref="Q3:R3"/>
    <mergeCell ref="G3:H3"/>
  </mergeCells>
  <phoneticPr fontId="24" type="noConversion"/>
  <conditionalFormatting sqref="D17">
    <cfRule type="cellIs" dxfId="9" priority="1" stopIfTrue="1" operator="equal">
      <formula>$D$17</formula>
    </cfRule>
    <cfRule type="cellIs" dxfId="8" priority="2" stopIfTrue="1" operator="equal">
      <formula>"$d$17"</formula>
    </cfRule>
  </conditionalFormatting>
  <conditionalFormatting sqref="C20:T20 C19:P19 R19:T19 C21:P21 R21:T21 C5:T17 AF9:AH20 AF8 AH8 X21:AH21 X8:AD20 X5:AH7 V5:V21 C18:R18 T18">
    <cfRule type="cellIs" dxfId="7" priority="3" stopIfTrue="1" operator="equal">
      <formula>$D$17</formula>
    </cfRule>
  </conditionalFormatting>
  <conditionalFormatting sqref="A1:B1 AI1:IV1 A20:T20 A19:P19 R19:T19 A22:T65536 A21:P21 R21:T21 A2:T5 AF9:IV20 AF8 AH8:IV8 X21:IV65536 X8:AD20 X2:IV7 V2:V65536 A8:T17 B6:T7 A18:R18 T18">
    <cfRule type="cellIs" dxfId="6" priority="4" stopIfTrue="1" operator="equal">
      <formula>$N$8</formula>
    </cfRule>
    <cfRule type="cellIs" dxfId="5" priority="5" stopIfTrue="1" operator="equal">
      <formula>$D$13</formula>
    </cfRule>
  </conditionalFormatting>
  <pageMargins left="0.7" right="0.34" top="0.75" bottom="0.75" header="0.3" footer="0.3"/>
  <pageSetup paperSize="9" scale="74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AH31"/>
  <sheetViews>
    <sheetView tabSelected="1" topLeftCell="A5" zoomScaleNormal="100" workbookViewId="0">
      <selection activeCell="AB27" sqref="AB27"/>
    </sheetView>
  </sheetViews>
  <sheetFormatPr defaultRowHeight="15.75"/>
  <cols>
    <col min="1" max="1" width="4.140625" style="358" customWidth="1"/>
    <col min="2" max="2" width="8.28515625" style="358" customWidth="1"/>
    <col min="3" max="34" width="4.42578125" style="358" customWidth="1"/>
    <col min="35" max="16384" width="9.140625" style="358"/>
  </cols>
  <sheetData>
    <row r="1" spans="1:34">
      <c r="B1" s="343" t="s">
        <v>1377</v>
      </c>
    </row>
    <row r="3" spans="1:34" s="345" customFormat="1">
      <c r="B3" s="386" t="s">
        <v>1372</v>
      </c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  <c r="AC3" s="386"/>
      <c r="AD3" s="386"/>
      <c r="AE3" s="386"/>
      <c r="AF3" s="386"/>
      <c r="AG3" s="386"/>
      <c r="AH3" s="386"/>
    </row>
    <row r="4" spans="1:34" s="345" customFormat="1">
      <c r="B4" s="346"/>
    </row>
    <row r="5" spans="1:34" s="345" customFormat="1">
      <c r="A5" s="384" t="s">
        <v>5</v>
      </c>
      <c r="B5" s="385" t="s">
        <v>12</v>
      </c>
      <c r="C5" s="383" t="s">
        <v>34</v>
      </c>
      <c r="D5" s="383"/>
      <c r="E5" s="383" t="s">
        <v>39</v>
      </c>
      <c r="F5" s="383"/>
      <c r="G5" s="383" t="s">
        <v>44</v>
      </c>
      <c r="H5" s="383"/>
      <c r="I5" s="383" t="s">
        <v>64</v>
      </c>
      <c r="J5" s="383"/>
      <c r="K5" s="383" t="s">
        <v>68</v>
      </c>
      <c r="L5" s="383"/>
      <c r="M5" s="383" t="s">
        <v>76</v>
      </c>
      <c r="N5" s="383"/>
      <c r="O5" s="383" t="s">
        <v>49</v>
      </c>
      <c r="P5" s="383"/>
      <c r="Q5" s="383" t="s">
        <v>56</v>
      </c>
      <c r="R5" s="383"/>
      <c r="S5" s="383" t="s">
        <v>60</v>
      </c>
      <c r="T5" s="383"/>
      <c r="U5" s="383" t="s">
        <v>107</v>
      </c>
      <c r="V5" s="383"/>
      <c r="W5" s="383" t="s">
        <v>90</v>
      </c>
      <c r="X5" s="383"/>
      <c r="Y5" s="383" t="s">
        <v>95</v>
      </c>
      <c r="Z5" s="383"/>
      <c r="AA5" s="383" t="s">
        <v>98</v>
      </c>
      <c r="AB5" s="383"/>
      <c r="AC5" s="383" t="s">
        <v>82</v>
      </c>
      <c r="AD5" s="383"/>
      <c r="AE5" s="383" t="s">
        <v>86</v>
      </c>
      <c r="AF5" s="383"/>
      <c r="AG5" s="383" t="s">
        <v>102</v>
      </c>
      <c r="AH5" s="383"/>
    </row>
    <row r="6" spans="1:34" s="345" customFormat="1">
      <c r="A6" s="384"/>
      <c r="B6" s="385"/>
      <c r="C6" s="347" t="s">
        <v>1371</v>
      </c>
      <c r="D6" s="347" t="s">
        <v>821</v>
      </c>
      <c r="E6" s="347" t="s">
        <v>1371</v>
      </c>
      <c r="F6" s="347" t="s">
        <v>821</v>
      </c>
      <c r="G6" s="347" t="s">
        <v>1371</v>
      </c>
      <c r="H6" s="347" t="s">
        <v>821</v>
      </c>
      <c r="I6" s="347" t="s">
        <v>1371</v>
      </c>
      <c r="J6" s="347" t="s">
        <v>821</v>
      </c>
      <c r="K6" s="347" t="s">
        <v>1371</v>
      </c>
      <c r="L6" s="347" t="s">
        <v>821</v>
      </c>
      <c r="M6" s="347" t="s">
        <v>1371</v>
      </c>
      <c r="N6" s="347" t="s">
        <v>821</v>
      </c>
      <c r="O6" s="347" t="s">
        <v>1371</v>
      </c>
      <c r="P6" s="347" t="s">
        <v>821</v>
      </c>
      <c r="Q6" s="347" t="s">
        <v>1371</v>
      </c>
      <c r="R6" s="347" t="s">
        <v>821</v>
      </c>
      <c r="S6" s="347" t="s">
        <v>1371</v>
      </c>
      <c r="T6" s="347" t="s">
        <v>821</v>
      </c>
      <c r="U6" s="347" t="s">
        <v>1371</v>
      </c>
      <c r="V6" s="347" t="s">
        <v>821</v>
      </c>
      <c r="W6" s="347" t="s">
        <v>1371</v>
      </c>
      <c r="X6" s="347" t="s">
        <v>821</v>
      </c>
      <c r="Y6" s="347" t="s">
        <v>1371</v>
      </c>
      <c r="Z6" s="347" t="s">
        <v>821</v>
      </c>
      <c r="AA6" s="347" t="s">
        <v>1371</v>
      </c>
      <c r="AB6" s="347" t="s">
        <v>821</v>
      </c>
      <c r="AC6" s="347" t="s">
        <v>1371</v>
      </c>
      <c r="AD6" s="347" t="s">
        <v>821</v>
      </c>
      <c r="AE6" s="347" t="s">
        <v>1371</v>
      </c>
      <c r="AF6" s="347" t="s">
        <v>821</v>
      </c>
      <c r="AG6" s="347" t="s">
        <v>1371</v>
      </c>
      <c r="AH6" s="347" t="s">
        <v>821</v>
      </c>
    </row>
    <row r="7" spans="1:34" s="345" customFormat="1">
      <c r="A7" s="348">
        <v>1</v>
      </c>
      <c r="B7" s="349" t="s">
        <v>206</v>
      </c>
      <c r="C7" s="350">
        <v>8.75</v>
      </c>
      <c r="D7" s="350">
        <v>15</v>
      </c>
      <c r="E7" s="350">
        <v>9.25</v>
      </c>
      <c r="F7" s="350">
        <v>14</v>
      </c>
      <c r="G7" s="350">
        <v>6.75</v>
      </c>
      <c r="H7" s="350">
        <v>14</v>
      </c>
      <c r="I7" s="350">
        <v>6.93</v>
      </c>
      <c r="J7" s="350">
        <v>15</v>
      </c>
      <c r="K7" s="350">
        <v>4.8499999999999996</v>
      </c>
      <c r="L7" s="350">
        <v>17</v>
      </c>
      <c r="M7" s="350">
        <v>1.8</v>
      </c>
      <c r="N7" s="350">
        <v>17</v>
      </c>
      <c r="O7" s="350">
        <v>2.88</v>
      </c>
      <c r="P7" s="350">
        <v>13</v>
      </c>
      <c r="Q7" s="350">
        <v>0</v>
      </c>
      <c r="R7" s="350">
        <v>17</v>
      </c>
      <c r="S7" s="350">
        <v>0</v>
      </c>
      <c r="T7" s="350">
        <v>17</v>
      </c>
      <c r="U7" s="350">
        <v>2</v>
      </c>
      <c r="V7" s="350">
        <v>17</v>
      </c>
      <c r="W7" s="350">
        <v>1</v>
      </c>
      <c r="X7" s="350">
        <v>17</v>
      </c>
      <c r="Y7" s="350">
        <v>5.82</v>
      </c>
      <c r="Z7" s="350">
        <v>12</v>
      </c>
      <c r="AA7" s="350">
        <v>10.6</v>
      </c>
      <c r="AB7" s="350">
        <v>8</v>
      </c>
      <c r="AC7" s="350">
        <v>2.5</v>
      </c>
      <c r="AD7" s="350">
        <v>17</v>
      </c>
      <c r="AE7" s="350">
        <v>1.75</v>
      </c>
      <c r="AF7" s="350">
        <v>17</v>
      </c>
      <c r="AG7" s="350">
        <v>0.5</v>
      </c>
      <c r="AH7" s="350">
        <v>17</v>
      </c>
    </row>
    <row r="8" spans="1:34" s="345" customFormat="1">
      <c r="A8" s="351">
        <v>2</v>
      </c>
      <c r="B8" s="352" t="s">
        <v>93</v>
      </c>
      <c r="C8" s="353">
        <v>9.3800000000000008</v>
      </c>
      <c r="D8" s="353">
        <v>10</v>
      </c>
      <c r="E8" s="353">
        <v>10.33</v>
      </c>
      <c r="F8" s="363">
        <v>11</v>
      </c>
      <c r="G8" s="353">
        <v>6.08</v>
      </c>
      <c r="H8" s="353">
        <v>16</v>
      </c>
      <c r="I8" s="353">
        <v>12.2</v>
      </c>
      <c r="J8" s="353">
        <v>5</v>
      </c>
      <c r="K8" s="353">
        <v>8.93</v>
      </c>
      <c r="L8" s="353">
        <v>10</v>
      </c>
      <c r="M8" s="353">
        <v>7.7</v>
      </c>
      <c r="N8" s="353">
        <v>9</v>
      </c>
      <c r="O8" s="353">
        <v>7.17</v>
      </c>
      <c r="P8" s="353">
        <v>7</v>
      </c>
      <c r="Q8" s="353">
        <v>1.25</v>
      </c>
      <c r="R8" s="353">
        <v>14</v>
      </c>
      <c r="S8" s="353">
        <v>2.5</v>
      </c>
      <c r="T8" s="353">
        <v>11</v>
      </c>
      <c r="U8" s="353">
        <v>3.5</v>
      </c>
      <c r="V8" s="353">
        <v>14</v>
      </c>
      <c r="W8" s="353">
        <v>3.88</v>
      </c>
      <c r="X8" s="353">
        <v>12</v>
      </c>
      <c r="Y8" s="353">
        <v>4.13</v>
      </c>
      <c r="Z8" s="353">
        <v>17</v>
      </c>
      <c r="AA8" s="353">
        <v>3.75</v>
      </c>
      <c r="AB8" s="353">
        <v>17</v>
      </c>
      <c r="AC8" s="353">
        <v>4.83</v>
      </c>
      <c r="AD8" s="353">
        <v>12</v>
      </c>
      <c r="AE8" s="353">
        <v>3.83</v>
      </c>
      <c r="AF8" s="353">
        <v>13</v>
      </c>
      <c r="AG8" s="353">
        <v>0.88</v>
      </c>
      <c r="AH8" s="353">
        <v>16</v>
      </c>
    </row>
    <row r="9" spans="1:34" s="345" customFormat="1">
      <c r="A9" s="351">
        <v>3</v>
      </c>
      <c r="B9" s="352" t="s">
        <v>182</v>
      </c>
      <c r="C9" s="353">
        <v>7.13</v>
      </c>
      <c r="D9" s="353">
        <v>16</v>
      </c>
      <c r="E9" s="353">
        <v>10.67</v>
      </c>
      <c r="F9" s="353">
        <v>8</v>
      </c>
      <c r="G9" s="353">
        <v>5.0599999999999996</v>
      </c>
      <c r="H9" s="353">
        <v>17</v>
      </c>
      <c r="I9" s="353">
        <v>11.41</v>
      </c>
      <c r="J9" s="353">
        <v>6</v>
      </c>
      <c r="K9" s="353">
        <v>12.38</v>
      </c>
      <c r="L9" s="353">
        <v>6</v>
      </c>
      <c r="M9" s="353">
        <v>7.73</v>
      </c>
      <c r="N9" s="353">
        <v>8</v>
      </c>
      <c r="O9" s="353">
        <v>5.56</v>
      </c>
      <c r="P9" s="353">
        <v>10</v>
      </c>
      <c r="Q9" s="353">
        <v>5.2</v>
      </c>
      <c r="R9" s="353">
        <v>7</v>
      </c>
      <c r="S9" s="353">
        <v>4.05</v>
      </c>
      <c r="T9" s="353">
        <v>5</v>
      </c>
      <c r="U9" s="353">
        <v>5.75</v>
      </c>
      <c r="V9" s="353">
        <v>11</v>
      </c>
      <c r="W9" s="353">
        <v>3.31</v>
      </c>
      <c r="X9" s="353">
        <v>13</v>
      </c>
      <c r="Y9" s="353">
        <v>5.7</v>
      </c>
      <c r="Z9" s="353">
        <v>13</v>
      </c>
      <c r="AA9" s="353">
        <v>11.57</v>
      </c>
      <c r="AB9" s="353">
        <v>6</v>
      </c>
      <c r="AC9" s="353">
        <v>9.08</v>
      </c>
      <c r="AD9" s="353">
        <v>2</v>
      </c>
      <c r="AE9" s="353">
        <v>3.83</v>
      </c>
      <c r="AF9" s="353">
        <v>13</v>
      </c>
      <c r="AG9" s="353">
        <v>3.38</v>
      </c>
      <c r="AH9" s="353">
        <v>14</v>
      </c>
    </row>
    <row r="10" spans="1:34" s="345" customFormat="1">
      <c r="A10" s="351">
        <v>4</v>
      </c>
      <c r="B10" s="352" t="s">
        <v>230</v>
      </c>
      <c r="C10" s="353">
        <v>6.6</v>
      </c>
      <c r="D10" s="353">
        <v>17</v>
      </c>
      <c r="E10" s="353">
        <v>11</v>
      </c>
      <c r="F10" s="353">
        <v>7</v>
      </c>
      <c r="G10" s="353">
        <v>6.25</v>
      </c>
      <c r="H10" s="353">
        <v>15</v>
      </c>
      <c r="I10" s="353">
        <v>6.78</v>
      </c>
      <c r="J10" s="353">
        <v>16</v>
      </c>
      <c r="K10" s="353">
        <v>6.98</v>
      </c>
      <c r="L10" s="353">
        <v>16</v>
      </c>
      <c r="M10" s="353">
        <v>11.58</v>
      </c>
      <c r="N10" s="353">
        <v>3</v>
      </c>
      <c r="O10" s="353">
        <v>1.92</v>
      </c>
      <c r="P10" s="353">
        <v>16</v>
      </c>
      <c r="Q10" s="353">
        <v>1.75</v>
      </c>
      <c r="R10" s="353">
        <v>12</v>
      </c>
      <c r="S10" s="353">
        <v>2.92</v>
      </c>
      <c r="T10" s="353">
        <v>9</v>
      </c>
      <c r="U10" s="353">
        <v>2.75</v>
      </c>
      <c r="V10" s="353">
        <v>16</v>
      </c>
      <c r="W10" s="353">
        <v>2</v>
      </c>
      <c r="X10" s="353">
        <v>16</v>
      </c>
      <c r="Y10" s="353">
        <v>7.36</v>
      </c>
      <c r="Z10" s="353">
        <v>10</v>
      </c>
      <c r="AA10" s="353">
        <v>4.75</v>
      </c>
      <c r="AB10" s="353">
        <v>16</v>
      </c>
      <c r="AC10" s="353">
        <v>6.33</v>
      </c>
      <c r="AD10" s="353">
        <v>7</v>
      </c>
      <c r="AE10" s="353">
        <v>3</v>
      </c>
      <c r="AF10" s="353">
        <v>15</v>
      </c>
      <c r="AG10" s="353">
        <v>2</v>
      </c>
      <c r="AH10" s="353">
        <v>15</v>
      </c>
    </row>
    <row r="11" spans="1:34" s="345" customFormat="1">
      <c r="A11" s="351">
        <v>5</v>
      </c>
      <c r="B11" s="352" t="s">
        <v>74</v>
      </c>
      <c r="C11" s="353">
        <v>10.06</v>
      </c>
      <c r="D11" s="353">
        <v>7</v>
      </c>
      <c r="E11" s="353">
        <v>11.88</v>
      </c>
      <c r="F11" s="353">
        <v>6</v>
      </c>
      <c r="G11" s="353">
        <v>8.75</v>
      </c>
      <c r="H11" s="353">
        <v>5</v>
      </c>
      <c r="I11" s="353">
        <v>9.23</v>
      </c>
      <c r="J11" s="353">
        <v>9</v>
      </c>
      <c r="K11" s="353">
        <v>8.08</v>
      </c>
      <c r="L11" s="353">
        <v>13</v>
      </c>
      <c r="M11" s="353">
        <v>6.13</v>
      </c>
      <c r="N11" s="353">
        <v>14</v>
      </c>
      <c r="O11" s="353">
        <v>3.13</v>
      </c>
      <c r="P11" s="353">
        <v>12</v>
      </c>
      <c r="Q11" s="353">
        <v>3.81</v>
      </c>
      <c r="R11" s="353">
        <v>9</v>
      </c>
      <c r="S11" s="353">
        <v>3.5</v>
      </c>
      <c r="T11" s="353">
        <v>7</v>
      </c>
      <c r="U11" s="353">
        <v>6.94</v>
      </c>
      <c r="V11" s="353">
        <v>7</v>
      </c>
      <c r="W11" s="353">
        <v>6.42</v>
      </c>
      <c r="X11" s="353">
        <v>8</v>
      </c>
      <c r="Y11" s="353">
        <v>7.62</v>
      </c>
      <c r="Z11" s="353">
        <v>9</v>
      </c>
      <c r="AA11" s="353">
        <v>11.9</v>
      </c>
      <c r="AB11" s="353">
        <v>5</v>
      </c>
      <c r="AC11" s="353">
        <v>3.42</v>
      </c>
      <c r="AD11" s="353">
        <v>15</v>
      </c>
      <c r="AE11" s="353">
        <v>5.33</v>
      </c>
      <c r="AF11" s="353">
        <v>5</v>
      </c>
      <c r="AG11" s="353">
        <v>5.38</v>
      </c>
      <c r="AH11" s="353">
        <v>13</v>
      </c>
    </row>
    <row r="12" spans="1:34" s="345" customFormat="1">
      <c r="A12" s="351">
        <v>6</v>
      </c>
      <c r="B12" s="354" t="s">
        <v>80</v>
      </c>
      <c r="C12" s="353">
        <v>9.8800000000000008</v>
      </c>
      <c r="D12" s="353">
        <v>8</v>
      </c>
      <c r="E12" s="353">
        <v>10.3</v>
      </c>
      <c r="F12" s="353">
        <v>12</v>
      </c>
      <c r="G12" s="353">
        <v>7.81</v>
      </c>
      <c r="H12" s="353">
        <v>8</v>
      </c>
      <c r="I12" s="353">
        <v>8.4</v>
      </c>
      <c r="J12" s="353">
        <v>11</v>
      </c>
      <c r="K12" s="353">
        <v>8.32</v>
      </c>
      <c r="L12" s="353">
        <v>12</v>
      </c>
      <c r="M12" s="353">
        <v>5.25</v>
      </c>
      <c r="N12" s="353">
        <v>16</v>
      </c>
      <c r="O12" s="353">
        <v>10.08</v>
      </c>
      <c r="P12" s="353">
        <v>5</v>
      </c>
      <c r="Q12" s="353">
        <v>9.1999999999999993</v>
      </c>
      <c r="R12" s="353">
        <v>5</v>
      </c>
      <c r="S12" s="353">
        <v>4.4400000000000004</v>
      </c>
      <c r="T12" s="353">
        <v>4</v>
      </c>
      <c r="U12" s="353">
        <v>8.1</v>
      </c>
      <c r="V12" s="353">
        <v>3</v>
      </c>
      <c r="W12" s="353">
        <v>12.63</v>
      </c>
      <c r="X12" s="353">
        <v>1</v>
      </c>
      <c r="Y12" s="353">
        <v>6.17</v>
      </c>
      <c r="Z12" s="353">
        <v>11</v>
      </c>
      <c r="AA12" s="353">
        <v>5.14</v>
      </c>
      <c r="AB12" s="353">
        <v>15</v>
      </c>
      <c r="AC12" s="353">
        <v>6.44</v>
      </c>
      <c r="AD12" s="353">
        <v>6</v>
      </c>
      <c r="AE12" s="353">
        <v>4.75</v>
      </c>
      <c r="AF12" s="353">
        <v>7</v>
      </c>
      <c r="AG12" s="353">
        <v>17.25</v>
      </c>
      <c r="AH12" s="353">
        <v>1</v>
      </c>
    </row>
    <row r="13" spans="1:34" s="345" customFormat="1">
      <c r="A13" s="351">
        <v>7</v>
      </c>
      <c r="B13" s="352" t="s">
        <v>167</v>
      </c>
      <c r="C13" s="353">
        <v>8.9499999999999993</v>
      </c>
      <c r="D13" s="353">
        <v>14</v>
      </c>
      <c r="E13" s="353">
        <v>12.38</v>
      </c>
      <c r="F13" s="353">
        <v>4</v>
      </c>
      <c r="G13" s="353">
        <v>10.83</v>
      </c>
      <c r="H13" s="353">
        <v>2</v>
      </c>
      <c r="I13" s="353">
        <v>13.5</v>
      </c>
      <c r="J13" s="353">
        <v>4</v>
      </c>
      <c r="K13" s="353">
        <v>15.58</v>
      </c>
      <c r="L13" s="353">
        <v>1</v>
      </c>
      <c r="M13" s="353">
        <v>10.7</v>
      </c>
      <c r="N13" s="353">
        <v>4</v>
      </c>
      <c r="O13" s="353">
        <v>8.4</v>
      </c>
      <c r="P13" s="353">
        <v>6</v>
      </c>
      <c r="Q13" s="353">
        <v>11.7</v>
      </c>
      <c r="R13" s="353">
        <v>1</v>
      </c>
      <c r="S13" s="353">
        <v>9.17</v>
      </c>
      <c r="T13" s="353">
        <v>2</v>
      </c>
      <c r="U13" s="353">
        <v>4.1900000000000004</v>
      </c>
      <c r="V13" s="353">
        <v>13</v>
      </c>
      <c r="W13" s="353">
        <v>11</v>
      </c>
      <c r="X13" s="353">
        <v>3</v>
      </c>
      <c r="Y13" s="353">
        <v>12.29</v>
      </c>
      <c r="Z13" s="353">
        <v>2</v>
      </c>
      <c r="AA13" s="353">
        <v>10.98</v>
      </c>
      <c r="AB13" s="353">
        <v>7</v>
      </c>
      <c r="AC13" s="353">
        <v>8.25</v>
      </c>
      <c r="AD13" s="353">
        <v>3</v>
      </c>
      <c r="AE13" s="353">
        <v>4.42</v>
      </c>
      <c r="AF13" s="353">
        <v>10</v>
      </c>
      <c r="AG13" s="353">
        <v>5.88</v>
      </c>
      <c r="AH13" s="353">
        <v>12</v>
      </c>
    </row>
    <row r="14" spans="1:34" s="345" customFormat="1">
      <c r="A14" s="351">
        <v>8</v>
      </c>
      <c r="B14" s="354" t="s">
        <v>58</v>
      </c>
      <c r="C14" s="353">
        <v>12</v>
      </c>
      <c r="D14" s="353">
        <v>4</v>
      </c>
      <c r="E14" s="353">
        <v>18.5</v>
      </c>
      <c r="F14" s="353">
        <v>1</v>
      </c>
      <c r="G14" s="353">
        <v>11.71</v>
      </c>
      <c r="H14" s="353">
        <v>1</v>
      </c>
      <c r="I14" s="353">
        <v>15.32</v>
      </c>
      <c r="J14" s="353">
        <v>1</v>
      </c>
      <c r="K14" s="353">
        <v>14.25</v>
      </c>
      <c r="L14" s="353">
        <v>4</v>
      </c>
      <c r="M14" s="353">
        <v>10</v>
      </c>
      <c r="N14" s="353">
        <v>6</v>
      </c>
      <c r="O14" s="353">
        <v>11.22</v>
      </c>
      <c r="P14" s="353">
        <v>4</v>
      </c>
      <c r="Q14" s="353">
        <v>9.75</v>
      </c>
      <c r="R14" s="353">
        <v>4</v>
      </c>
      <c r="S14" s="353">
        <v>3.75</v>
      </c>
      <c r="T14" s="353">
        <v>6</v>
      </c>
      <c r="U14" s="353">
        <v>5.96</v>
      </c>
      <c r="V14" s="353">
        <v>9</v>
      </c>
      <c r="W14" s="353">
        <v>6.46</v>
      </c>
      <c r="X14" s="353">
        <v>7</v>
      </c>
      <c r="Y14" s="353">
        <v>7.88</v>
      </c>
      <c r="Z14" s="353">
        <v>7</v>
      </c>
      <c r="AA14" s="353">
        <v>10.07</v>
      </c>
      <c r="AB14" s="353">
        <v>11</v>
      </c>
      <c r="AC14" s="353">
        <v>5.29</v>
      </c>
      <c r="AD14" s="353">
        <v>11</v>
      </c>
      <c r="AE14" s="353">
        <v>8.5500000000000007</v>
      </c>
      <c r="AF14" s="353">
        <v>1</v>
      </c>
      <c r="AG14" s="353">
        <v>12.33</v>
      </c>
      <c r="AH14" s="353">
        <v>4</v>
      </c>
    </row>
    <row r="15" spans="1:34" s="345" customFormat="1">
      <c r="A15" s="351">
        <v>9</v>
      </c>
      <c r="B15" s="360" t="s">
        <v>37</v>
      </c>
      <c r="C15" s="361">
        <v>13.1</v>
      </c>
      <c r="D15" s="362">
        <v>2</v>
      </c>
      <c r="E15" s="361">
        <v>15.2</v>
      </c>
      <c r="F15" s="362">
        <v>2</v>
      </c>
      <c r="G15" s="361">
        <v>10.5</v>
      </c>
      <c r="H15" s="362">
        <v>3</v>
      </c>
      <c r="I15" s="361">
        <v>13.89</v>
      </c>
      <c r="J15" s="362">
        <v>3</v>
      </c>
      <c r="K15" s="361">
        <v>15.13</v>
      </c>
      <c r="L15" s="362">
        <v>2</v>
      </c>
      <c r="M15" s="361">
        <v>11.82</v>
      </c>
      <c r="N15" s="362">
        <v>2</v>
      </c>
      <c r="O15" s="361">
        <v>12.55</v>
      </c>
      <c r="P15" s="362">
        <v>3</v>
      </c>
      <c r="Q15" s="361">
        <v>11.68</v>
      </c>
      <c r="R15" s="362">
        <v>2</v>
      </c>
      <c r="S15" s="361">
        <v>1.65</v>
      </c>
      <c r="T15" s="362">
        <v>14</v>
      </c>
      <c r="U15" s="361">
        <v>7.18</v>
      </c>
      <c r="V15" s="362">
        <v>4</v>
      </c>
      <c r="W15" s="361">
        <v>9.31</v>
      </c>
      <c r="X15" s="362">
        <v>4</v>
      </c>
      <c r="Y15" s="361">
        <v>9.56</v>
      </c>
      <c r="Z15" s="362">
        <v>3</v>
      </c>
      <c r="AA15" s="361">
        <v>5.21</v>
      </c>
      <c r="AB15" s="362">
        <v>14</v>
      </c>
      <c r="AC15" s="361">
        <v>7.56</v>
      </c>
      <c r="AD15" s="362">
        <v>4</v>
      </c>
      <c r="AE15" s="361">
        <v>5.7</v>
      </c>
      <c r="AF15" s="362">
        <v>4</v>
      </c>
      <c r="AG15" s="361">
        <v>8.1300000000000008</v>
      </c>
      <c r="AH15" s="362">
        <v>9</v>
      </c>
    </row>
    <row r="16" spans="1:34" s="345" customFormat="1">
      <c r="A16" s="351">
        <v>10</v>
      </c>
      <c r="B16" s="352" t="s">
        <v>105</v>
      </c>
      <c r="C16" s="353">
        <v>9.68</v>
      </c>
      <c r="D16" s="353">
        <v>9</v>
      </c>
      <c r="E16" s="353">
        <v>12</v>
      </c>
      <c r="F16" s="353">
        <v>5</v>
      </c>
      <c r="G16" s="353">
        <v>8.61</v>
      </c>
      <c r="H16" s="353">
        <v>7</v>
      </c>
      <c r="I16" s="353">
        <v>14.32</v>
      </c>
      <c r="J16" s="353">
        <v>2</v>
      </c>
      <c r="K16" s="353">
        <v>14.71</v>
      </c>
      <c r="L16" s="353">
        <v>3</v>
      </c>
      <c r="M16" s="353">
        <v>13.6</v>
      </c>
      <c r="N16" s="353">
        <v>1</v>
      </c>
      <c r="O16" s="353">
        <v>14.93</v>
      </c>
      <c r="P16" s="353">
        <v>1</v>
      </c>
      <c r="Q16" s="353">
        <v>11.57</v>
      </c>
      <c r="R16" s="353">
        <v>3</v>
      </c>
      <c r="S16" s="353">
        <v>9.57</v>
      </c>
      <c r="T16" s="353">
        <v>1</v>
      </c>
      <c r="U16" s="353">
        <v>6.46</v>
      </c>
      <c r="V16" s="353">
        <v>8</v>
      </c>
      <c r="W16" s="353">
        <v>11.17</v>
      </c>
      <c r="X16" s="353">
        <v>2</v>
      </c>
      <c r="Y16" s="353">
        <v>7.63</v>
      </c>
      <c r="Z16" s="353">
        <v>8</v>
      </c>
      <c r="AA16" s="353">
        <v>10.33</v>
      </c>
      <c r="AB16" s="353">
        <v>9</v>
      </c>
      <c r="AC16" s="353">
        <v>6.18</v>
      </c>
      <c r="AD16" s="353">
        <v>8</v>
      </c>
      <c r="AE16" s="353">
        <v>4.75</v>
      </c>
      <c r="AF16" s="353">
        <v>7</v>
      </c>
      <c r="AG16" s="353">
        <v>13.17</v>
      </c>
      <c r="AH16" s="353">
        <v>3</v>
      </c>
    </row>
    <row r="17" spans="1:34" s="345" customFormat="1">
      <c r="A17" s="351">
        <v>11</v>
      </c>
      <c r="B17" s="352" t="s">
        <v>117</v>
      </c>
      <c r="C17" s="353">
        <v>9.25</v>
      </c>
      <c r="D17" s="353">
        <v>11</v>
      </c>
      <c r="E17" s="353">
        <v>10.5</v>
      </c>
      <c r="F17" s="353">
        <v>9</v>
      </c>
      <c r="G17" s="353">
        <v>7.5</v>
      </c>
      <c r="H17" s="353">
        <v>9</v>
      </c>
      <c r="I17" s="353">
        <v>7.7</v>
      </c>
      <c r="J17" s="353">
        <v>14</v>
      </c>
      <c r="K17" s="353">
        <v>8.57</v>
      </c>
      <c r="L17" s="353">
        <v>11</v>
      </c>
      <c r="M17" s="353">
        <v>6.8</v>
      </c>
      <c r="N17" s="353">
        <v>11</v>
      </c>
      <c r="O17" s="353">
        <v>1.58</v>
      </c>
      <c r="P17" s="353">
        <v>17</v>
      </c>
      <c r="Q17" s="353">
        <v>3.25</v>
      </c>
      <c r="R17" s="353">
        <v>11</v>
      </c>
      <c r="S17" s="353">
        <v>2.83</v>
      </c>
      <c r="T17" s="353">
        <v>10</v>
      </c>
      <c r="U17" s="353">
        <v>8.83</v>
      </c>
      <c r="V17" s="353">
        <v>1</v>
      </c>
      <c r="W17" s="353">
        <v>6.63</v>
      </c>
      <c r="X17" s="353">
        <v>6</v>
      </c>
      <c r="Y17" s="353">
        <v>8.52</v>
      </c>
      <c r="Z17" s="353">
        <v>5</v>
      </c>
      <c r="AA17" s="353">
        <v>13.28</v>
      </c>
      <c r="AB17" s="353">
        <v>2</v>
      </c>
      <c r="AC17" s="353">
        <v>6.63</v>
      </c>
      <c r="AD17" s="353">
        <v>5</v>
      </c>
      <c r="AE17" s="353">
        <v>7</v>
      </c>
      <c r="AF17" s="353">
        <v>2</v>
      </c>
      <c r="AG17" s="353">
        <v>17.25</v>
      </c>
      <c r="AH17" s="353">
        <v>1</v>
      </c>
    </row>
    <row r="18" spans="1:34" s="345" customFormat="1">
      <c r="A18" s="351">
        <v>12</v>
      </c>
      <c r="B18" s="352" t="s">
        <v>100</v>
      </c>
      <c r="C18" s="353">
        <v>10.67</v>
      </c>
      <c r="D18" s="353">
        <v>6</v>
      </c>
      <c r="E18" s="353">
        <v>9</v>
      </c>
      <c r="F18" s="353">
        <v>15</v>
      </c>
      <c r="G18" s="353">
        <v>7.25</v>
      </c>
      <c r="H18" s="353">
        <v>10</v>
      </c>
      <c r="I18" s="353">
        <v>10.95</v>
      </c>
      <c r="J18" s="353">
        <v>8</v>
      </c>
      <c r="K18" s="353">
        <v>13.65</v>
      </c>
      <c r="L18" s="353">
        <v>5</v>
      </c>
      <c r="M18" s="353">
        <v>7.75</v>
      </c>
      <c r="N18" s="353">
        <v>7</v>
      </c>
      <c r="O18" s="353">
        <v>4.33</v>
      </c>
      <c r="P18" s="353">
        <v>11</v>
      </c>
      <c r="Q18" s="353">
        <v>4.88</v>
      </c>
      <c r="R18" s="353">
        <v>8</v>
      </c>
      <c r="S18" s="353">
        <v>2.5</v>
      </c>
      <c r="T18" s="353">
        <v>11</v>
      </c>
      <c r="U18" s="353">
        <v>3</v>
      </c>
      <c r="V18" s="353">
        <v>15</v>
      </c>
      <c r="W18" s="353">
        <v>3.13</v>
      </c>
      <c r="X18" s="353">
        <v>14</v>
      </c>
      <c r="Y18" s="353">
        <v>5.3</v>
      </c>
      <c r="Z18" s="353">
        <v>14</v>
      </c>
      <c r="AA18" s="353">
        <v>12.53</v>
      </c>
      <c r="AB18" s="353">
        <v>3</v>
      </c>
      <c r="AC18" s="353">
        <v>5.63</v>
      </c>
      <c r="AD18" s="353">
        <v>9</v>
      </c>
      <c r="AE18" s="353">
        <v>5</v>
      </c>
      <c r="AF18" s="353">
        <v>6</v>
      </c>
      <c r="AG18" s="353">
        <v>9.8800000000000008</v>
      </c>
      <c r="AH18" s="353">
        <v>8</v>
      </c>
    </row>
    <row r="19" spans="1:34" s="345" customFormat="1">
      <c r="A19" s="351">
        <v>13</v>
      </c>
      <c r="B19" s="354" t="s">
        <v>32</v>
      </c>
      <c r="C19" s="353">
        <v>15.42</v>
      </c>
      <c r="D19" s="353">
        <v>1</v>
      </c>
      <c r="E19" s="353">
        <v>9.3800000000000008</v>
      </c>
      <c r="F19" s="353">
        <v>13</v>
      </c>
      <c r="G19" s="353">
        <v>7.08</v>
      </c>
      <c r="H19" s="353">
        <v>12</v>
      </c>
      <c r="I19" s="353">
        <v>8.32</v>
      </c>
      <c r="J19" s="353">
        <v>12</v>
      </c>
      <c r="K19" s="353">
        <v>9.3800000000000008</v>
      </c>
      <c r="L19" s="353">
        <v>9</v>
      </c>
      <c r="M19" s="353">
        <v>6.37</v>
      </c>
      <c r="N19" s="353">
        <v>13</v>
      </c>
      <c r="O19" s="353">
        <v>5.75</v>
      </c>
      <c r="P19" s="353">
        <v>9</v>
      </c>
      <c r="Q19" s="353">
        <v>5.5</v>
      </c>
      <c r="R19" s="353">
        <v>6</v>
      </c>
      <c r="S19" s="353">
        <v>0.08</v>
      </c>
      <c r="T19" s="353">
        <v>16</v>
      </c>
      <c r="U19" s="353">
        <v>5.88</v>
      </c>
      <c r="V19" s="353">
        <v>10</v>
      </c>
      <c r="W19" s="353">
        <v>8.17</v>
      </c>
      <c r="X19" s="353">
        <v>5</v>
      </c>
      <c r="Y19" s="353">
        <v>4.71</v>
      </c>
      <c r="Z19" s="353">
        <v>15</v>
      </c>
      <c r="AA19" s="353">
        <v>13.87</v>
      </c>
      <c r="AB19" s="353">
        <v>1</v>
      </c>
      <c r="AC19" s="353">
        <v>3.92</v>
      </c>
      <c r="AD19" s="353">
        <v>13</v>
      </c>
      <c r="AE19" s="353">
        <v>4.25</v>
      </c>
      <c r="AF19" s="353">
        <v>11</v>
      </c>
      <c r="AG19" s="353">
        <v>11.38</v>
      </c>
      <c r="AH19" s="353">
        <v>6</v>
      </c>
    </row>
    <row r="20" spans="1:34" s="345" customFormat="1">
      <c r="A20" s="351">
        <v>14</v>
      </c>
      <c r="B20" s="352" t="s">
        <v>172</v>
      </c>
      <c r="C20" s="353">
        <v>9.1300000000000008</v>
      </c>
      <c r="D20" s="353">
        <v>12</v>
      </c>
      <c r="E20" s="353">
        <v>10.5</v>
      </c>
      <c r="F20" s="353">
        <v>9</v>
      </c>
      <c r="G20" s="353">
        <v>8.6300000000000008</v>
      </c>
      <c r="H20" s="353">
        <v>6</v>
      </c>
      <c r="I20" s="353">
        <v>9.08</v>
      </c>
      <c r="J20" s="353">
        <v>10</v>
      </c>
      <c r="K20" s="353">
        <v>9.6999999999999993</v>
      </c>
      <c r="L20" s="353">
        <v>7</v>
      </c>
      <c r="M20" s="353">
        <v>6</v>
      </c>
      <c r="N20" s="353">
        <v>15</v>
      </c>
      <c r="O20" s="353">
        <v>2.25</v>
      </c>
      <c r="P20" s="353">
        <v>15</v>
      </c>
      <c r="Q20" s="353">
        <v>1.33</v>
      </c>
      <c r="R20" s="353">
        <v>13</v>
      </c>
      <c r="S20" s="353">
        <v>3</v>
      </c>
      <c r="T20" s="353">
        <v>8</v>
      </c>
      <c r="U20" s="353">
        <v>5.5</v>
      </c>
      <c r="V20" s="353">
        <v>12</v>
      </c>
      <c r="W20" s="353">
        <v>5.88</v>
      </c>
      <c r="X20" s="353">
        <v>9</v>
      </c>
      <c r="Y20" s="353">
        <v>8.57</v>
      </c>
      <c r="Z20" s="353">
        <v>4</v>
      </c>
      <c r="AA20" s="353">
        <v>10.08</v>
      </c>
      <c r="AB20" s="353">
        <v>10</v>
      </c>
      <c r="AC20" s="353">
        <v>5.63</v>
      </c>
      <c r="AD20" s="353">
        <v>9</v>
      </c>
      <c r="AE20" s="353">
        <v>3.88</v>
      </c>
      <c r="AF20" s="353">
        <v>12</v>
      </c>
      <c r="AG20" s="353">
        <v>6.63</v>
      </c>
      <c r="AH20" s="353">
        <v>10</v>
      </c>
    </row>
    <row r="21" spans="1:34" s="345" customFormat="1">
      <c r="A21" s="351">
        <v>15</v>
      </c>
      <c r="B21" s="352" t="s">
        <v>133</v>
      </c>
      <c r="C21" s="353">
        <v>9</v>
      </c>
      <c r="D21" s="353">
        <v>13</v>
      </c>
      <c r="E21" s="353">
        <v>8.75</v>
      </c>
      <c r="F21" s="353">
        <v>16</v>
      </c>
      <c r="G21" s="353">
        <v>9.1300000000000008</v>
      </c>
      <c r="H21" s="353">
        <v>4</v>
      </c>
      <c r="I21" s="353">
        <v>11.1</v>
      </c>
      <c r="J21" s="353">
        <v>7</v>
      </c>
      <c r="K21" s="353">
        <v>9.6999999999999993</v>
      </c>
      <c r="L21" s="353">
        <v>7</v>
      </c>
      <c r="M21" s="353">
        <v>7.5</v>
      </c>
      <c r="N21" s="353">
        <v>10</v>
      </c>
      <c r="O21" s="353">
        <v>2.63</v>
      </c>
      <c r="P21" s="353">
        <v>14</v>
      </c>
      <c r="Q21" s="353">
        <v>1</v>
      </c>
      <c r="R21" s="353">
        <v>15</v>
      </c>
      <c r="S21" s="353">
        <v>0.75</v>
      </c>
      <c r="T21" s="353">
        <v>15</v>
      </c>
      <c r="U21" s="353">
        <v>7</v>
      </c>
      <c r="V21" s="353">
        <v>5</v>
      </c>
      <c r="W21" s="353">
        <v>3.13</v>
      </c>
      <c r="X21" s="353">
        <v>14</v>
      </c>
      <c r="Y21" s="353">
        <v>8</v>
      </c>
      <c r="Z21" s="353">
        <v>6</v>
      </c>
      <c r="AA21" s="353">
        <v>8.48</v>
      </c>
      <c r="AB21" s="353">
        <v>13</v>
      </c>
      <c r="AC21" s="353">
        <v>9.25</v>
      </c>
      <c r="AD21" s="353">
        <v>1</v>
      </c>
      <c r="AE21" s="353">
        <v>6.75</v>
      </c>
      <c r="AF21" s="353">
        <v>3</v>
      </c>
      <c r="AG21" s="353">
        <v>11.75</v>
      </c>
      <c r="AH21" s="353">
        <v>5</v>
      </c>
    </row>
    <row r="22" spans="1:34" s="345" customFormat="1">
      <c r="A22" s="351">
        <v>16</v>
      </c>
      <c r="B22" s="354" t="s">
        <v>54</v>
      </c>
      <c r="C22" s="353">
        <v>12.25</v>
      </c>
      <c r="D22" s="353">
        <v>3</v>
      </c>
      <c r="E22" s="353">
        <v>13.75</v>
      </c>
      <c r="F22" s="353">
        <v>3</v>
      </c>
      <c r="G22" s="353">
        <v>6.88</v>
      </c>
      <c r="H22" s="353">
        <v>13</v>
      </c>
      <c r="I22" s="353">
        <v>5</v>
      </c>
      <c r="J22" s="353">
        <v>17</v>
      </c>
      <c r="K22" s="353">
        <v>7.3</v>
      </c>
      <c r="L22" s="353">
        <v>15</v>
      </c>
      <c r="M22" s="353">
        <v>6.4</v>
      </c>
      <c r="N22" s="353">
        <v>12</v>
      </c>
      <c r="O22" s="353">
        <v>7.13</v>
      </c>
      <c r="P22" s="353">
        <v>8</v>
      </c>
      <c r="Q22" s="353">
        <v>3.5</v>
      </c>
      <c r="R22" s="353">
        <v>10</v>
      </c>
      <c r="S22" s="353">
        <v>2.5</v>
      </c>
      <c r="T22" s="353">
        <v>11</v>
      </c>
      <c r="U22" s="353">
        <v>8.6300000000000008</v>
      </c>
      <c r="V22" s="353">
        <v>2</v>
      </c>
      <c r="W22" s="353">
        <v>5.5</v>
      </c>
      <c r="X22" s="353">
        <v>10</v>
      </c>
      <c r="Y22" s="353">
        <v>4.57</v>
      </c>
      <c r="Z22" s="353">
        <v>16</v>
      </c>
      <c r="AA22" s="353">
        <v>8.73</v>
      </c>
      <c r="AB22" s="353">
        <v>12</v>
      </c>
      <c r="AC22" s="353">
        <v>2.88</v>
      </c>
      <c r="AD22" s="353">
        <v>16</v>
      </c>
      <c r="AE22" s="353">
        <v>2</v>
      </c>
      <c r="AF22" s="353">
        <v>16</v>
      </c>
      <c r="AG22" s="353">
        <v>10.25</v>
      </c>
      <c r="AH22" s="353">
        <v>7</v>
      </c>
    </row>
    <row r="23" spans="1:34" s="345" customFormat="1">
      <c r="A23" s="355">
        <v>17</v>
      </c>
      <c r="B23" s="356" t="s">
        <v>122</v>
      </c>
      <c r="C23" s="357">
        <v>10.75</v>
      </c>
      <c r="D23" s="357">
        <v>5</v>
      </c>
      <c r="E23" s="357">
        <v>6.5</v>
      </c>
      <c r="F23" s="357">
        <v>17</v>
      </c>
      <c r="G23" s="357">
        <v>7.25</v>
      </c>
      <c r="H23" s="357">
        <v>10</v>
      </c>
      <c r="I23" s="357">
        <v>8.1</v>
      </c>
      <c r="J23" s="357">
        <v>13</v>
      </c>
      <c r="K23" s="357">
        <v>7.8</v>
      </c>
      <c r="L23" s="357">
        <v>14</v>
      </c>
      <c r="M23" s="357">
        <v>10.6</v>
      </c>
      <c r="N23" s="357">
        <v>5</v>
      </c>
      <c r="O23" s="357">
        <v>13</v>
      </c>
      <c r="P23" s="357">
        <v>2</v>
      </c>
      <c r="Q23" s="357">
        <v>1</v>
      </c>
      <c r="R23" s="357">
        <v>15</v>
      </c>
      <c r="S23" s="357">
        <v>8.75</v>
      </c>
      <c r="T23" s="357">
        <v>3</v>
      </c>
      <c r="U23" s="357">
        <v>7</v>
      </c>
      <c r="V23" s="357">
        <v>5</v>
      </c>
      <c r="W23" s="357">
        <v>4.5</v>
      </c>
      <c r="X23" s="357">
        <v>11</v>
      </c>
      <c r="Y23" s="357">
        <v>13.13</v>
      </c>
      <c r="Z23" s="357">
        <v>1</v>
      </c>
      <c r="AA23" s="357">
        <v>12.5</v>
      </c>
      <c r="AB23" s="357">
        <v>4</v>
      </c>
      <c r="AC23" s="357">
        <v>3.75</v>
      </c>
      <c r="AD23" s="357">
        <v>14</v>
      </c>
      <c r="AE23" s="357">
        <v>4.75</v>
      </c>
      <c r="AF23" s="357">
        <v>7</v>
      </c>
      <c r="AG23" s="357">
        <v>6</v>
      </c>
      <c r="AH23" s="357">
        <v>11</v>
      </c>
    </row>
    <row r="25" spans="1:34">
      <c r="C25" s="343" t="s">
        <v>1378</v>
      </c>
      <c r="D25" s="343"/>
      <c r="E25" s="343"/>
      <c r="F25" s="343"/>
      <c r="G25" s="343"/>
    </row>
    <row r="26" spans="1:34">
      <c r="C26" s="343"/>
      <c r="D26" s="343"/>
      <c r="E26" s="343"/>
      <c r="F26" s="343"/>
      <c r="G26" s="343"/>
    </row>
    <row r="27" spans="1:34">
      <c r="H27" s="365" t="s">
        <v>1379</v>
      </c>
      <c r="I27" s="359" t="s">
        <v>1373</v>
      </c>
      <c r="J27" s="359" t="s">
        <v>31</v>
      </c>
      <c r="K27" s="359" t="s">
        <v>1369</v>
      </c>
      <c r="L27" s="359" t="s">
        <v>1374</v>
      </c>
      <c r="M27" s="359" t="s">
        <v>271</v>
      </c>
      <c r="N27" s="359" t="s">
        <v>1364</v>
      </c>
      <c r="O27" s="359" t="s">
        <v>1375</v>
      </c>
      <c r="P27" s="359" t="s">
        <v>1366</v>
      </c>
      <c r="Q27" s="359" t="s">
        <v>1367</v>
      </c>
      <c r="R27" s="359" t="s">
        <v>1376</v>
      </c>
      <c r="S27" s="367" t="s">
        <v>1380</v>
      </c>
    </row>
    <row r="28" spans="1:34">
      <c r="H28" s="365">
        <v>9</v>
      </c>
      <c r="I28" s="366" t="s">
        <v>1359</v>
      </c>
      <c r="J28" s="344">
        <v>10</v>
      </c>
      <c r="K28" s="344">
        <v>11</v>
      </c>
      <c r="L28" s="344">
        <v>9</v>
      </c>
      <c r="M28" s="344">
        <v>5</v>
      </c>
      <c r="N28" s="344">
        <v>9</v>
      </c>
      <c r="O28" s="344">
        <v>6</v>
      </c>
      <c r="P28" s="344">
        <v>2</v>
      </c>
      <c r="Q28" s="344">
        <v>6</v>
      </c>
      <c r="R28" s="344">
        <v>17</v>
      </c>
      <c r="S28" s="367" t="s">
        <v>1381</v>
      </c>
    </row>
    <row r="29" spans="1:34">
      <c r="H29" s="365">
        <v>8</v>
      </c>
      <c r="I29" s="364"/>
      <c r="J29" s="344">
        <v>3</v>
      </c>
      <c r="K29" s="344">
        <v>14</v>
      </c>
      <c r="L29" s="344">
        <v>4</v>
      </c>
      <c r="M29" s="344">
        <v>2</v>
      </c>
      <c r="N29" s="344">
        <v>14</v>
      </c>
      <c r="O29" s="344">
        <v>4</v>
      </c>
      <c r="P29" s="344">
        <v>3</v>
      </c>
      <c r="Q29" s="344">
        <v>14</v>
      </c>
      <c r="R29" s="344">
        <v>9</v>
      </c>
      <c r="S29" s="367" t="s">
        <v>1382</v>
      </c>
    </row>
    <row r="30" spans="1:34">
      <c r="H30" s="365">
        <v>7</v>
      </c>
      <c r="I30" s="364"/>
      <c r="J30" s="344">
        <v>2</v>
      </c>
      <c r="K30" s="344"/>
      <c r="L30" s="344"/>
      <c r="M30" s="344">
        <v>2</v>
      </c>
      <c r="N30" s="344">
        <v>2</v>
      </c>
      <c r="O30" s="344">
        <v>4</v>
      </c>
      <c r="P30" s="344"/>
      <c r="Q30" s="344"/>
      <c r="R30" s="344"/>
      <c r="S30" s="367" t="s">
        <v>18</v>
      </c>
    </row>
    <row r="31" spans="1:34">
      <c r="H31" s="365">
        <v>6</v>
      </c>
      <c r="I31" s="364"/>
      <c r="J31" s="344">
        <v>2</v>
      </c>
      <c r="K31" s="344"/>
      <c r="L31" s="344"/>
      <c r="M31" s="344">
        <v>3</v>
      </c>
      <c r="N31" s="344">
        <v>3</v>
      </c>
      <c r="O31" s="344"/>
      <c r="P31" s="344"/>
      <c r="Q31" s="344"/>
      <c r="R31" s="344"/>
      <c r="S31" s="367" t="s">
        <v>18</v>
      </c>
    </row>
  </sheetData>
  <mergeCells count="19">
    <mergeCell ref="U5:V5"/>
    <mergeCell ref="W5:X5"/>
    <mergeCell ref="B3:AH3"/>
    <mergeCell ref="G5:H5"/>
    <mergeCell ref="I5:J5"/>
    <mergeCell ref="K5:L5"/>
    <mergeCell ref="M5:N5"/>
    <mergeCell ref="O5:P5"/>
    <mergeCell ref="AG5:AH5"/>
    <mergeCell ref="Q5:R5"/>
    <mergeCell ref="Y5:Z5"/>
    <mergeCell ref="AA5:AB5"/>
    <mergeCell ref="AC5:AD5"/>
    <mergeCell ref="AE5:AF5"/>
    <mergeCell ref="A5:A6"/>
    <mergeCell ref="B5:B6"/>
    <mergeCell ref="C5:D5"/>
    <mergeCell ref="E5:F5"/>
    <mergeCell ref="S5:T5"/>
  </mergeCells>
  <phoneticPr fontId="24" type="noConversion"/>
  <conditionalFormatting sqref="D19">
    <cfRule type="cellIs" dxfId="4" priority="1" stopIfTrue="1" operator="equal">
      <formula>$D$17</formula>
    </cfRule>
    <cfRule type="cellIs" dxfId="3" priority="2" stopIfTrue="1" operator="equal">
      <formula>"$d$17"</formula>
    </cfRule>
  </conditionalFormatting>
  <conditionalFormatting sqref="C22:T22 C21:P21 R21:T21 C23:P23 R23:T23 C7:T19 AF11:AH22 AF10 AH10 X23:AH23 X10:AD22 X7:AH9 V7:V23 C20:R20 T20">
    <cfRule type="cellIs" dxfId="2" priority="3" stopIfTrue="1" operator="equal">
      <formula>$D$17</formula>
    </cfRule>
  </conditionalFormatting>
  <conditionalFormatting sqref="A3:B3 AI3:IV3 A22:T22 A21:P21 R21:T21 A23:P23 R23:T23 A4:T7 AF11:IV22 AF10 AH10:IV10 X23:IV23 X10:AD22 X4:IV9 V4:V23 A10:T19 B8:T9 A20:R20 T20">
    <cfRule type="cellIs" dxfId="1" priority="4" stopIfTrue="1" operator="equal">
      <formula>$N$8</formula>
    </cfRule>
    <cfRule type="cellIs" dxfId="0" priority="5" stopIfTrue="1" operator="equal">
      <formula>$D$13</formula>
    </cfRule>
  </conditionalFormatting>
  <pageMargins left="0.24" right="0.16" top="1" bottom="1" header="0.5" footer="0.5"/>
  <pageSetup paperSize="9" scale="91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chinh</vt:lpstr>
      <vt:lpstr>K6</vt:lpstr>
      <vt:lpstr>K7</vt:lpstr>
      <vt:lpstr>K8</vt:lpstr>
      <vt:lpstr>V6</vt:lpstr>
      <vt:lpstr>V7</vt:lpstr>
      <vt:lpstr>V8</vt:lpstr>
      <vt:lpstr>A6</vt:lpstr>
      <vt:lpstr>A7</vt:lpstr>
      <vt:lpstr>A8</vt:lpstr>
      <vt:lpstr>T6</vt:lpstr>
      <vt:lpstr>T7</vt:lpstr>
      <vt:lpstr>T8</vt:lpstr>
      <vt:lpstr>L7</vt:lpstr>
      <vt:lpstr>L8</vt:lpstr>
      <vt:lpstr>H8</vt:lpstr>
      <vt:lpstr>SI8</vt:lpstr>
      <vt:lpstr>D8</vt:lpstr>
      <vt:lpstr>SU8</vt:lpstr>
      <vt:lpstr>TI8</vt:lpstr>
      <vt:lpstr>DD</vt:lpstr>
      <vt:lpstr>DD (2)</vt:lpstr>
      <vt:lpstr>tp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2018-05-21T07:12:18Z</cp:lastPrinted>
  <dcterms:created xsi:type="dcterms:W3CDTF">2006-09-16T00:00:00Z</dcterms:created>
  <dcterms:modified xsi:type="dcterms:W3CDTF">2018-07-13T00:33:29Z</dcterms:modified>
</cp:coreProperties>
</file>